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000" windowHeight="5820" tabRatio="699" activeTab="3"/>
  </bookViews>
  <sheets>
    <sheet name="CẤP NN" sheetId="1" r:id="rId1"/>
    <sheet name="CẤP BỘ" sheetId="2" r:id="rId2"/>
    <sheet name="CẤP ĐHTN" sheetId="3" r:id="rId3"/>
    <sheet name="CẤP TỈNH" sheetId="4" r:id="rId4"/>
  </sheets>
  <definedNames>
    <definedName name="_xlnm._FilterDatabase" localSheetId="3" hidden="1">'CẤP TỈNH'!$D$5:$E$44</definedName>
    <definedName name="_xlfn.COUNTIFS" hidden="1">#NAME?</definedName>
    <definedName name="_xlfn.SUMIFS" hidden="1">#NAME?</definedName>
  </definedNames>
  <calcPr fullCalcOnLoad="1"/>
</workbook>
</file>

<file path=xl/sharedStrings.xml><?xml version="1.0" encoding="utf-8"?>
<sst xmlns="http://schemas.openxmlformats.org/spreadsheetml/2006/main" count="1198" uniqueCount="754">
  <si>
    <t>Số 776/QĐ-ĐHTN, ngày 12/6/2009</t>
  </si>
  <si>
    <t>Số 775/QĐ-ĐHTN, ngày 12/6/2009</t>
  </si>
  <si>
    <t>Số 779/QĐ-ĐHTN, ngày 12/6/2009</t>
  </si>
  <si>
    <t>Số 778/QĐ-ĐHTN, ngày 12/6/2009</t>
  </si>
  <si>
    <t>Số 1381/QĐ-ĐHTN, ngày 119/10/2009</t>
  </si>
  <si>
    <t>Số 777/QĐ-ĐHTN, ngày 12/6/2009</t>
  </si>
  <si>
    <t>TS. Nguyễn Văn Minh</t>
  </si>
  <si>
    <t>TS. Trần Quang Huy</t>
  </si>
  <si>
    <r>
      <t xml:space="preserve">B2009-TN06-01
</t>
    </r>
    <r>
      <rPr>
        <sz val="10"/>
        <rFont val="Times New Roman"/>
        <family val="1"/>
      </rPr>
      <t>Phân tích thực trạng và đề xuất một số giải pháp nhằm tăng cường thu hút đầu tư nước ngoài trong lĩnh vực nông nghiệp nông thôn tại tỉnh Bắc Kạn</t>
    </r>
    <r>
      <rPr>
        <b/>
        <sz val="10"/>
        <rFont val="Times New Roman"/>
        <family val="1"/>
      </rPr>
      <t xml:space="preserve">
</t>
    </r>
  </si>
  <si>
    <r>
      <t>B2009-TN06-02</t>
    </r>
    <r>
      <rPr>
        <sz val="10"/>
        <rFont val="Times New Roman"/>
        <family val="1"/>
      </rPr>
      <t xml:space="preserve">
Nghiên cứu, xây dựng các tiêu chí về nông thôn ỏ tỉnh Bắc Kạn
</t>
    </r>
  </si>
  <si>
    <r>
      <t>B2009-TN06-03</t>
    </r>
    <r>
      <rPr>
        <sz val="10"/>
        <rFont val="Times New Roman"/>
        <family val="1"/>
      </rPr>
      <t xml:space="preserve">
Nghiên cứu tình hình phát triển kinh tế tư nhân trong tiến trình công nghiệp hóa - hiện đại hóa và hội nhập kinh tế quốc tế ở tỉnh Thái Nguyên.
</t>
    </r>
  </si>
  <si>
    <r>
      <t>B2009-TN06-04</t>
    </r>
    <r>
      <rPr>
        <sz val="10"/>
        <rFont val="Times New Roman"/>
        <family val="1"/>
      </rPr>
      <t xml:space="preserve">
Xây dựng chiến lược sử dụng các nguồn lực cơ bản cho phát triển nông – lâm nghiệp ở huyện Định Hoá  tỉnh Thái Nguyên giai đoạn 2010-2020.
</t>
    </r>
  </si>
  <si>
    <r>
      <t>B2009-TN06-05</t>
    </r>
    <r>
      <rPr>
        <sz val="10"/>
        <rFont val="Times New Roman"/>
        <family val="1"/>
      </rPr>
      <t xml:space="preserve">
Một số giải pháp nâng cao hiệu quả sử dụng đất nông nghiệp trên địa bàn tỉnh Yên Bái giai đoạn 2012-2020.
</t>
    </r>
  </si>
  <si>
    <r>
      <t>B2009-TN06-06</t>
    </r>
    <r>
      <rPr>
        <sz val="10"/>
        <rFont val="Times New Roman"/>
        <family val="1"/>
      </rPr>
      <t xml:space="preserve">
Giải pháp nâng cao mức sống cho hộ nông dân trên địa bàn tỉnh Thái Nguyên.
</t>
    </r>
  </si>
  <si>
    <r>
      <t>B2009-TN06-07</t>
    </r>
    <r>
      <rPr>
        <sz val="10"/>
        <rFont val="Times New Roman"/>
        <family val="1"/>
      </rPr>
      <t xml:space="preserve">
Thực trạng phát triển nguồn nhân lực của các doanh nghiệp vừa và nhỏ trên địa bàn tỉnh Thái Nguyên
</t>
    </r>
  </si>
  <si>
    <r>
      <t>B2009-TN01-03</t>
    </r>
    <r>
      <rPr>
        <sz val="10"/>
        <rFont val="Times New Roman"/>
        <family val="1"/>
      </rPr>
      <t xml:space="preserve">
Nghiên cứu ảnh hưởng của việc quản lý rừng đến đời sống kinh tế của người dân khu vực ATK huyện Định Hoá
</t>
    </r>
  </si>
  <si>
    <t>Đề tài cấp Bộ năm 2010</t>
  </si>
  <si>
    <t>VI</t>
  </si>
  <si>
    <t>VII</t>
  </si>
  <si>
    <t>VIII</t>
  </si>
  <si>
    <t>IX</t>
  </si>
  <si>
    <t xml:space="preserve">DANH MỤC TỔNG HỢP ĐỀ TÀI NGHIÊN CỨU </t>
  </si>
  <si>
    <t>Đề tài cấp Bộ năm 2006</t>
  </si>
  <si>
    <t>Đề tài cấp Bộ năm 2007</t>
  </si>
  <si>
    <t>TS. Đoàn Quang Thiệu</t>
  </si>
  <si>
    <t>Ths. Nguyễn Thị Bình</t>
  </si>
  <si>
    <t xml:space="preserve">ThS. Trần Công Nghiệp </t>
  </si>
  <si>
    <t>TS. Trần Chí Thiện</t>
  </si>
  <si>
    <t>TS. Ngô Xuân Hoàng</t>
  </si>
  <si>
    <t>ThS. Đỗ Thị Thuý Phương</t>
  </si>
  <si>
    <t>TS. Đỗ Anh Tài</t>
  </si>
  <si>
    <t>TS. Trần Đình Tuấn</t>
  </si>
  <si>
    <t>ThS. Trần Văn Dũng</t>
  </si>
  <si>
    <t>Đề tài cấp Bộ năm 2008</t>
  </si>
  <si>
    <t>TS. Phạm Thị Lý</t>
  </si>
  <si>
    <t>XI</t>
  </si>
  <si>
    <t>XIII</t>
  </si>
  <si>
    <t>Tốt</t>
  </si>
  <si>
    <t>ThS. Nguyễn Thu Thủy</t>
  </si>
  <si>
    <t>I</t>
  </si>
  <si>
    <t>II</t>
  </si>
  <si>
    <t>xuất sắc</t>
  </si>
  <si>
    <t>NCS. Nguyễn Thị Yến</t>
  </si>
  <si>
    <t>NCS. Nguyễn Thị Lan Anh</t>
  </si>
  <si>
    <t>NCS. Bùi Nữ Hoàng Anh</t>
  </si>
  <si>
    <t>Số 356/QĐ-ĐHTN, ngày 20/5/2008</t>
  </si>
  <si>
    <t>Số 820/QĐ-QLKH-ĐHTN, ngày 26/6/2009</t>
  </si>
  <si>
    <t>Số 232/QĐ-ĐHTN, ngày 6/3/2013</t>
  </si>
  <si>
    <t>ThS. Đồng Văn Tuấn</t>
  </si>
  <si>
    <t>Số: 1329/QĐ-ĐHTN, ngày 13/7/2015 .</t>
  </si>
  <si>
    <t>Đã NT</t>
  </si>
  <si>
    <t>ThS. Đàm Phương Lan</t>
  </si>
  <si>
    <t>KHOA HỌC VÀ CÔNG NGHỆ CẤP BỘ</t>
  </si>
  <si>
    <t>Số: 638/QĐ-ĐHTN ngày 19/9/2007</t>
  </si>
  <si>
    <t>CN. Nguyễn Thị Oanh - Trường ĐHKTCN</t>
  </si>
  <si>
    <t>ThS. Nguyễn Tiến Long</t>
  </si>
  <si>
    <t>TS. Đỗ Quang Quý</t>
  </si>
  <si>
    <t>ThS. Hoàng Thị Huệ</t>
  </si>
  <si>
    <t>ThS. Ma Thị Hường</t>
  </si>
  <si>
    <t>ThS. Võ Thy Trang</t>
  </si>
  <si>
    <t>X</t>
  </si>
  <si>
    <t>ThS. Đồng Văn Đạt</t>
  </si>
  <si>
    <t>TS. Nguyễn Thị Gấm</t>
  </si>
  <si>
    <t>TS. Nguyễn Khánh Doanh</t>
  </si>
  <si>
    <r>
      <t>B2008-TN06-01</t>
    </r>
    <r>
      <rPr>
        <sz val="10"/>
        <rFont val="Times New Roman"/>
        <family val="1"/>
      </rPr>
      <t xml:space="preserve">
Giải pháp kinh tế - xã hội nhằm giảm nghèo và cải thiện môi trường sống cho người dân nghèo khu vực miền núi Thái Nguyên
</t>
    </r>
  </si>
  <si>
    <t>Số 520/QĐ-ĐHTN, ngày 22/6/2011</t>
  </si>
  <si>
    <t>Số 518/QĐ-ĐHTN, ngày 22/6/2011</t>
  </si>
  <si>
    <t>Số 517/QĐ-ĐHTN, ngày 22/6/2011</t>
  </si>
  <si>
    <r>
      <t>B2008-TN06-03</t>
    </r>
    <r>
      <rPr>
        <sz val="10"/>
        <rFont val="Times New Roman"/>
        <family val="1"/>
      </rPr>
      <t xml:space="preserve">
Phát triển sản xuất và tiêu thụ sản phẩm chè theo hướng phát triển bền vững trên địa bàn tỉnh Thái Nguyên
</t>
    </r>
  </si>
  <si>
    <t>Ths. Nguyễn Thị Tuân</t>
  </si>
  <si>
    <t>Đề tài cấp Bộ năm 2005</t>
  </si>
  <si>
    <t>Nhà nước</t>
  </si>
  <si>
    <t>Cơ sở</t>
  </si>
  <si>
    <t>Cấp cơ sở</t>
  </si>
  <si>
    <t>Cấp Bộ</t>
  </si>
  <si>
    <t>Cấp nhà nước</t>
  </si>
  <si>
    <t>Quá hạn</t>
  </si>
  <si>
    <t>Được duyệt</t>
  </si>
  <si>
    <t>CẤP BỘ NĂM 2013</t>
  </si>
  <si>
    <t>CẤP ĐẠI HỌC THÁI NGUYÊN NĂM 2013</t>
  </si>
  <si>
    <t>ThS. Nguyễn Tú Anh</t>
  </si>
  <si>
    <t>TS. Đỗ Thị Thúy Phương</t>
  </si>
  <si>
    <t>TS. Đỗ Đình Long</t>
  </si>
  <si>
    <t>ThS. Nguyễn Ngọc Lý</t>
  </si>
  <si>
    <t>TS. Phạm Thị Ngọc Vân</t>
  </si>
  <si>
    <t>CẤP BỘ NĂM 2014</t>
  </si>
  <si>
    <t>PGS.TS. Nguyễn Khánh Doanh</t>
  </si>
  <si>
    <t>ThS. Trần Quang Huy</t>
  </si>
  <si>
    <t>Khá</t>
  </si>
  <si>
    <t>ThS. Nguyễn Thị Lan Anh</t>
  </si>
  <si>
    <t>TS. Trần Nhuận Kiên</t>
  </si>
  <si>
    <t>ThS. Đặng Phi Trường</t>
  </si>
  <si>
    <t>Số 516/QĐ-ĐHTN, ngày 22/6/2011</t>
  </si>
  <si>
    <t>Số 515/QĐ-ĐHTN, ngày 22/6/2011</t>
  </si>
  <si>
    <t>Số 514/QĐ-ĐHTN, ngày 22/6/2011</t>
  </si>
  <si>
    <t>Số 513/QĐ-ĐHTN, ngày 22/6/2011</t>
  </si>
  <si>
    <t>ThS. Nông Văn Tượng - Trường ĐHNL</t>
  </si>
  <si>
    <t>ThS. Hà Quang Trung - Trường ĐHNL</t>
  </si>
  <si>
    <t>Đề tài cấp Bộ năm 2004</t>
  </si>
  <si>
    <t>CẤP ĐẠI HỌC THÁI NGUYÊN NĂM 2011</t>
  </si>
  <si>
    <r>
      <t xml:space="preserve">B2006 – TN06 – 01 </t>
    </r>
    <r>
      <rPr>
        <sz val="10"/>
        <rFont val="Times New Roman"/>
        <family val="1"/>
      </rPr>
      <t xml:space="preserve">                   Nghiên cứu thị trường chè ở Tỉnh Thái Nguyên</t>
    </r>
  </si>
  <si>
    <t>STT</t>
  </si>
  <si>
    <t>ThS. Đồng Văn Đạt - Trường ĐHNL</t>
  </si>
  <si>
    <t>PGS.TS. Đỗ Thị Bắc</t>
  </si>
  <si>
    <t>Theo dõi kinh phí (trđ)</t>
  </si>
  <si>
    <t>CẤP ĐẠI HỌC THÁI NGUYÊN NĂM 2012</t>
  </si>
  <si>
    <t xml:space="preserve">ThS. Nguyễn Thị Mỹ Hạnh </t>
  </si>
  <si>
    <t>PGS.TS. Nguyễn Thị Gấm</t>
  </si>
  <si>
    <t xml:space="preserve">Phát huy giá trị văn hóa kinh doanh trong phát triển bền vững của tỉnh Thái Nguyên giai đoạn 2013-2020
ĐH2014-TN06-01
</t>
  </si>
  <si>
    <t>NCS. Ngô Thị Tân Hương</t>
  </si>
  <si>
    <t xml:space="preserve">Xây dựng hình ảnh thương hiệu Đại học Thái Nguyên – Nghiên cứu điển hình tại trường đại học Kinh tế và QTKD.
ĐH2014-TN06-02
</t>
  </si>
  <si>
    <t>NCS. Dương Thanh Hà</t>
  </si>
  <si>
    <t xml:space="preserve">Các nhân tố ảnh hưởng đến xuất khẩu nông sản của Việt Nam
ĐH2014-TN06-03
</t>
  </si>
  <si>
    <t>NCS. Ngô Thị Mỹ</t>
  </si>
  <si>
    <t xml:space="preserve">Đánh giá hiệu quả hoạt động của các chi nhánh ngân hàng thương mại trên địa bàn tỉnh Thái Nguyên: Tiếp cận theo mô hình phân tích đường bao tới hạn.
ĐH2014-TN06-04
</t>
  </si>
  <si>
    <t xml:space="preserve">Xây dựng các tiêu chí đánh giá hoạt động về quản lý và sử dụng nhân sự trong các doanh nghiệp may ở tỉnh Thái Nguyên theo hướng kiểm toán hoạt động.
ĐH2014-TN06-05
</t>
  </si>
  <si>
    <t xml:space="preserve">Đánh giá chất lượng dịch vụ thẻ ATM của các ngân hàng thương mại cổ phần ở Thái Nguyên.
ĐH2014-TN06-06
</t>
  </si>
  <si>
    <t xml:space="preserve">Xây dựng hệ thống bài tập phát triển thể lực chung cho sinh viên các trường đại học thuộc Đại học Thái Nguyên
ĐH2014-TN06-07
</t>
  </si>
  <si>
    <t>NCS. Nguyễn Tiến Lâm</t>
  </si>
  <si>
    <t>CẤP ĐẠI HỌC THÁI NGUYÊN NĂM 2014</t>
  </si>
  <si>
    <t>KHOA HỌC VÀ CÔNG NGHỆ CẤP ĐHTN</t>
  </si>
  <si>
    <t>Đỗ Anh Tài</t>
  </si>
  <si>
    <t>Số 233/QĐ-ĐHTN, ngày 6/3/2013</t>
  </si>
  <si>
    <t>Số: 691/QĐ-ĐHTN, ngày 26/6/2013</t>
  </si>
  <si>
    <t>Số: 1163/QĐ-ĐHTN, ngày 1/8/2014</t>
  </si>
  <si>
    <t>Số: 1162/QĐ-ĐHTN, ngày 1/8/2014</t>
  </si>
  <si>
    <t>Số: 1164/QĐ-ĐHTN, ngày 1/8/2014</t>
  </si>
  <si>
    <t>TS. Nguyễn Thanh Minh</t>
  </si>
  <si>
    <t>TS. Phạm Văn Hạnh</t>
  </si>
  <si>
    <t>Ths. Dương Phương Thảo</t>
  </si>
  <si>
    <t>PGS.TS. Hoàng Thị Thu</t>
  </si>
  <si>
    <t>ThS. Hoàng Văn Hải</t>
  </si>
  <si>
    <t>PGS.TS. Đỗ Quang Quý</t>
  </si>
  <si>
    <t>TS. Bùi Nữ Hoàng Anh</t>
  </si>
  <si>
    <r>
      <t xml:space="preserve">Tái cơ cấu mặt hàng xuất khẩu chủ yếu của vùng Đông bắc Việt Nam
</t>
    </r>
    <r>
      <rPr>
        <b/>
        <sz val="10"/>
        <rFont val="Times New Roman"/>
        <family val="1"/>
      </rPr>
      <t>B2013-TN06-01</t>
    </r>
  </si>
  <si>
    <r>
      <t xml:space="preserve">B2007-TN06-06
</t>
    </r>
    <r>
      <rPr>
        <sz val="10"/>
        <rFont val="Times New Roman"/>
        <family val="1"/>
      </rPr>
      <t>Kiểm định chất lượng nhân lực ở doanh nghiệp sản xuất chế biến thực phẩm trên địa bàn tỉnh Thái Nguyên</t>
    </r>
  </si>
  <si>
    <r>
      <t xml:space="preserve">B2007-TN06-05
</t>
    </r>
    <r>
      <rPr>
        <sz val="10"/>
        <rFont val="Times New Roman"/>
        <family val="1"/>
      </rPr>
      <t>Hoàn thiện tổ chức công tác kê toán trong các doanh nghiệp sản xuất kinh doanh thương mại nhỏ và vừa tại thành phố Thái Nguyên</t>
    </r>
  </si>
  <si>
    <r>
      <t xml:space="preserve">B2007-TN06-01
</t>
    </r>
    <r>
      <rPr>
        <sz val="10"/>
        <rFont val="Times New Roman"/>
        <family val="1"/>
      </rPr>
      <t>Đầu tư trực tiếp nước ngoài (FDI) với chuyển dịch cơ cấu kinh tế trên địa bàn tỉnh Thái Nguyên trong xu thế hội nhập kinh tế quốc tế</t>
    </r>
  </si>
  <si>
    <r>
      <t xml:space="preserve">B2006 – TN06 – 07
</t>
    </r>
    <r>
      <rPr>
        <sz val="10"/>
        <rFont val="Times New Roman"/>
        <family val="1"/>
      </rPr>
      <t xml:space="preserve"> Nghiên cứu khả năng khai thác và sử dụng bền vững một số công trình thuỷ lợi ở Huyện Đồng Hỷ tỉnh Thái Nguyên</t>
    </r>
  </si>
  <si>
    <r>
      <t xml:space="preserve">B2006 – TN06 – 05
</t>
    </r>
    <r>
      <rPr>
        <sz val="10"/>
        <rFont val="Times New Roman"/>
        <family val="1"/>
      </rPr>
      <t>Đánh giá hiệu quả một số mô hình công nghiệp nông thôn phía Nam tỉnh Thái Nguyên</t>
    </r>
  </si>
  <si>
    <r>
      <t xml:space="preserve">B2006 – TN06 – 04
</t>
    </r>
    <r>
      <rPr>
        <sz val="10"/>
        <rFont val="Times New Roman"/>
        <family val="1"/>
      </rPr>
      <t>Đánh giá hiệu quả của các nguồn vốn tín dụng đầu tư cho phát triển nông nghiệp nông thôn tại huyện Phú Lương - Thái Nguyên</t>
    </r>
  </si>
  <si>
    <r>
      <t xml:space="preserve">B2006 – TN06 – 03
</t>
    </r>
    <r>
      <rPr>
        <sz val="10"/>
        <rFont val="Times New Roman"/>
        <family val="1"/>
      </rPr>
      <t>Thực trạng và giải pháp phát triển ngành nghề tiểu thủ công nghiệp nhằm tăng thu nhập cho hộ nghèo trên địa bàn huyện Định Hoá tỉnh Thái Nguyên</t>
    </r>
  </si>
  <si>
    <r>
      <t xml:space="preserve">B2006 – TN06 – 02
</t>
    </r>
    <r>
      <rPr>
        <sz val="10"/>
        <rFont val="Times New Roman"/>
        <family val="1"/>
      </rPr>
      <t>Nghiên cứu khả năng cạnh tranh của sản phẩm chè ở các doanh nghiệp ngoài quốc doanh tại tỉnh Thái Nguyên</t>
    </r>
  </si>
  <si>
    <r>
      <t xml:space="preserve">B2005- I8-05 
</t>
    </r>
    <r>
      <rPr>
        <sz val="10"/>
        <rFont val="Times New Roman"/>
        <family val="1"/>
      </rPr>
      <t>Giải pháp chủ yếu nhằm sử dụng có hiệu quả đất gò đồi ở huyện Võ Nhai tỉnh Thái Nguyên</t>
    </r>
  </si>
  <si>
    <r>
      <t xml:space="preserve">B2005- I8-04  
</t>
    </r>
    <r>
      <rPr>
        <sz val="10"/>
        <rFont val="Times New Roman"/>
        <family val="1"/>
      </rPr>
      <t>Thực trạng và giải pháp xoá đói giảm nghèo cho đồng bào dân tộc vùng núi cao Thái Nguyên</t>
    </r>
  </si>
  <si>
    <r>
      <t xml:space="preserve">B2005- I8-03
</t>
    </r>
    <r>
      <rPr>
        <sz val="10"/>
        <rFont val="Times New Roman"/>
        <family val="1"/>
      </rPr>
      <t>Thực trạng và hướng phát triển ngành nghề tiểu thủ công nghiệp truyền thống trên địa bàn huyện Phú Lương Thái Nguyên                                        giai đoạn 2005 – 2010</t>
    </r>
  </si>
  <si>
    <r>
      <t>B2005- I8-02</t>
    </r>
    <r>
      <rPr>
        <sz val="10"/>
        <rFont val="Times New Roman"/>
        <family val="1"/>
      </rPr>
      <t xml:space="preserve">   
Xây dựng phần mềm ứng dụng thương mại điện tử trên mạng LAN làm công cụ dạy học</t>
    </r>
  </si>
  <si>
    <r>
      <t xml:space="preserve">B2005- I8-01 
</t>
    </r>
    <r>
      <rPr>
        <sz val="10"/>
        <rFont val="Times New Roman"/>
        <family val="1"/>
      </rPr>
      <t>Thực trạng và giải pháp chủ yếu nhằm phát triển hệ thống Nông lâm kết hợp trên địa bàn huyện Đồng Hỷ - Thái Nguyên</t>
    </r>
  </si>
  <si>
    <r>
      <rPr>
        <b/>
        <sz val="10"/>
        <rFont val="Times New Roman"/>
        <family val="1"/>
      </rPr>
      <t>B2004-01-34:</t>
    </r>
    <r>
      <rPr>
        <sz val="10"/>
        <rFont val="Times New Roman"/>
        <family val="1"/>
      </rPr>
      <t xml:space="preserve"> 
Một số giải pháp chống thất thoát thuế giá trị gia tăng (GTGT)</t>
    </r>
  </si>
  <si>
    <r>
      <rPr>
        <b/>
        <sz val="10"/>
        <rFont val="Times New Roman"/>
        <family val="1"/>
      </rPr>
      <t xml:space="preserve">B2004-02-64: 
</t>
    </r>
    <r>
      <rPr>
        <sz val="10"/>
        <rFont val="Times New Roman"/>
        <family val="1"/>
      </rPr>
      <t>Đánh giá hiện trạng và đề xuất định hướng, giải pháp phát triển chăn nuôi gia cầm trên địa bàn  tỉnh Thái Nguyên</t>
    </r>
  </si>
  <si>
    <r>
      <rPr>
        <b/>
        <sz val="10"/>
        <rFont val="Times New Roman"/>
        <family val="1"/>
      </rPr>
      <t xml:space="preserve">B2004-02-58: 
</t>
    </r>
    <r>
      <rPr>
        <sz val="10"/>
        <rFont val="Times New Roman"/>
        <family val="1"/>
      </rPr>
      <t>Vai trò của tín dụng đối với sự phát triển kinh tế hộ nông dân sản xuất hàng hoá huyện Phổ Yên, tỉnh Thái Nguyên</t>
    </r>
  </si>
  <si>
    <r>
      <rPr>
        <b/>
        <sz val="10"/>
        <rFont val="Times New Roman"/>
        <family val="1"/>
      </rPr>
      <t xml:space="preserve">B2004-02-57:
</t>
    </r>
    <r>
      <rPr>
        <sz val="10"/>
        <rFont val="Times New Roman"/>
        <family val="1"/>
      </rPr>
      <t xml:space="preserve"> Thực trạng và giải pháp phát triển kinh tế HTX nông nghiệp trên địa bàn tỉnh Thái Nguyên</t>
    </r>
  </si>
  <si>
    <r>
      <t xml:space="preserve">B2007-TN06-02:     
</t>
    </r>
    <r>
      <rPr>
        <sz val="10"/>
        <rFont val="Times New Roman"/>
        <family val="1"/>
      </rPr>
      <t>Đánh giá năng lực cạnh tranh của các doanh nghiệp công nghiệp nhỏ và vừa ở tỉnh Thái Nguyên trong xu thế hội nhập kinh tế quốc tế</t>
    </r>
  </si>
  <si>
    <r>
      <t xml:space="preserve">B2007-TN06-03:     
</t>
    </r>
    <r>
      <rPr>
        <sz val="10"/>
        <rFont val="Times New Roman"/>
        <family val="1"/>
      </rPr>
      <t>Đánh giá ảnh hưởng của đô thị hoá tới phát triển nông nghiệp tỉnh Thái Nguyên</t>
    </r>
    <r>
      <rPr>
        <b/>
        <sz val="10"/>
        <rFont val="Times New Roman"/>
        <family val="1"/>
      </rPr>
      <t xml:space="preserve">                   </t>
    </r>
    <r>
      <rPr>
        <sz val="10"/>
        <rFont val="Times New Roman"/>
        <family val="1"/>
      </rPr>
      <t xml:space="preserve">  </t>
    </r>
    <r>
      <rPr>
        <b/>
        <sz val="10"/>
        <rFont val="Times New Roman"/>
        <family val="1"/>
      </rPr>
      <t xml:space="preserve"> </t>
    </r>
    <r>
      <rPr>
        <sz val="10"/>
        <rFont val="Times New Roman"/>
        <family val="1"/>
      </rPr>
      <t xml:space="preserve">                       </t>
    </r>
  </si>
  <si>
    <r>
      <t xml:space="preserve">B2007-TN06-04: 
</t>
    </r>
    <r>
      <rPr>
        <sz val="10"/>
        <rFont val="Times New Roman"/>
        <family val="1"/>
      </rPr>
      <t>Phát triển kinh tế dịch vụ bằng nâng cao chất lượng sản phẩm tại doanh nghiệp kinh doanh dịch vụ ở tỉnh Thái Nguyên. Áp dụng bước đầu cho dịch vụ du lịch và các dịch vụ hỗ trợ</t>
    </r>
  </si>
  <si>
    <t>Số: 696/QĐ-ĐHTN, ngày 20/4/2015</t>
  </si>
  <si>
    <t>Số: 634/QĐ-ĐHTN, ngày 17/6/2013</t>
  </si>
  <si>
    <t>Số: 635/QĐ-ĐHTN, ngày 17/6/2013</t>
  </si>
  <si>
    <t>Số: 699/QĐ-ĐHTN, ngày 20/4/2015</t>
  </si>
  <si>
    <t>Số: 698/QĐ-ĐHTN, ngày 20/4/2015</t>
  </si>
  <si>
    <t>Số: 697/QĐ-ĐHTN, ngày 20/4/2015</t>
  </si>
  <si>
    <t>XII</t>
  </si>
  <si>
    <t>ThS. Tạ Thị Thanh Huyền</t>
  </si>
  <si>
    <t>ThS. Hà Thị Thanh Hoa</t>
  </si>
  <si>
    <t>TS. Nguyễn Tiến Long</t>
  </si>
  <si>
    <t>Đề tài cấp Bộ năm 2009</t>
  </si>
  <si>
    <t xml:space="preserve">Ths. Đàm Thanh Thuỷ </t>
  </si>
  <si>
    <t>PGS.TS. Trần Chí Thiện</t>
  </si>
  <si>
    <t>Đạt</t>
  </si>
  <si>
    <t>ĐẠI HỌC THÁI NGUYÊN</t>
  </si>
  <si>
    <t>TRƯỜNG ĐH KINH TẾ &amp; QTKD</t>
  </si>
  <si>
    <t>T.gian T.hiện</t>
  </si>
  <si>
    <t>Mã số, tên đề tài</t>
  </si>
  <si>
    <t xml:space="preserve">Chủ nhiệm đề tài </t>
  </si>
  <si>
    <t>Theo dõi nghiệm thu</t>
  </si>
  <si>
    <t xml:space="preserve">Bẳt đầu </t>
  </si>
  <si>
    <t>Kết thúc</t>
  </si>
  <si>
    <t>Số QĐ</t>
  </si>
  <si>
    <t>Xếp loại</t>
  </si>
  <si>
    <r>
      <t xml:space="preserve">B2008-TN06-02          </t>
    </r>
    <r>
      <rPr>
        <sz val="10"/>
        <rFont val="Times New Roman"/>
        <family val="1"/>
      </rPr>
      <t xml:space="preserve">                    Nghiên cứu hiệu quả canh tác bền vững trên đất dốc theo phương thức ruộng bậc thang của đồng bào dân tộc Mông huyện Mù Cang Chải - Tỉnh Yên Bái</t>
    </r>
  </si>
  <si>
    <r>
      <t>B2008-TN06-04</t>
    </r>
    <r>
      <rPr>
        <sz val="10"/>
        <rFont val="Times New Roman"/>
        <family val="1"/>
      </rPr>
      <t xml:space="preserve">
Một số giải pháp chủ yếu nhằm phát triển kinh tế nông nghiệp theo hướng sản xuất hàng hoá của huyện Phổ Yên - Thái Nguyên
</t>
    </r>
  </si>
  <si>
    <r>
      <t>B2008-TN06-05</t>
    </r>
    <r>
      <rPr>
        <sz val="10"/>
        <rFont val="Times New Roman"/>
        <family val="1"/>
      </rPr>
      <t xml:space="preserve">
Quản lý rủi ro cho vay đầu tư phát triển công nghiệp của các Ngân hàng thương mại Thái Nguyên 
</t>
    </r>
  </si>
  <si>
    <t>ThS. Vũ Thị Hậu</t>
  </si>
  <si>
    <t>Xuất sắc</t>
  </si>
  <si>
    <t>Số: 590/QĐ-QLKH ngày 30/8/2007</t>
  </si>
  <si>
    <t>III</t>
  </si>
  <si>
    <t>IV</t>
  </si>
  <si>
    <t>V</t>
  </si>
  <si>
    <t>Số 1544/QĐ-ĐHTN, ngày 6/12/2012</t>
  </si>
  <si>
    <t>Số 1137/QĐ-ĐHTN, ngày 25/9/2012</t>
  </si>
  <si>
    <t>Số 2103/QĐ-ĐHTN, ngày 24/8/2011</t>
  </si>
  <si>
    <t xml:space="preserve">Số: 1824/QĐ-ĐHTN, ngày 27/8/2015 </t>
  </si>
  <si>
    <t>ThS. Nguyễn T Thanh Huyền</t>
  </si>
  <si>
    <t>ThS. Phạm Thùy Linh</t>
  </si>
  <si>
    <t>Tăng cường sự hợp tác giữa các doanh nghiệp sản xuất kinh doanh thép trên địa bàn tỉnh thái nguyên
ĐH2015-TN08-01</t>
  </si>
  <si>
    <t>Các yếu tố tác động đến sinh kế bền vững của người dân tái định cư thuộc dự án thủy điện Sơn La
ĐH2015-TN08-03</t>
  </si>
  <si>
    <t>Sự dụng mô hình GMM để phân tích xuất khẩu hàng dệt may của Việt nam
ĐH2015-TN08-04</t>
  </si>
  <si>
    <t>Nâng cao hiệu quả sử dụng nguồn vốn sinh kế của hộ nông dân tỉnh Bắc Kạn
ĐH2015-TN08-05</t>
  </si>
  <si>
    <t>Giải pháp đẩy mạnh xuất khẩu lao động nhằm giải quyết vấn đề việc làm và thu nhập cho lao động nông thôn tại khu vực miền núi phía Bắc Việt nam
ĐH2015-TN08-06</t>
  </si>
  <si>
    <t>Chuyển dịch cơ cấu kinh tế ngành theo hướng phát triển bền vững trên địa bàn tỉnh Thái nguyên
ĐH2015-TN08-08</t>
  </si>
  <si>
    <t>Phương pháp lặp đơn điệu giải một số bài toán biên phi tuyến
ĐH2015-TN08-09</t>
  </si>
  <si>
    <t xml:space="preserve">Điều kiện tối ưu của một số vấn đề lập kế hoạch thực hiện trên mô hình máy đơn và mô hình máy song song 
ĐH2015-TN08-10
</t>
  </si>
  <si>
    <t>TS. Phạm Hồng Trường</t>
  </si>
  <si>
    <t xml:space="preserve">Nghiên cứu mối quan hệ giữa cơ cấu vốn và mức độ cạnh tranh các doanh nghiệp ngành thép Việt Nam.
ĐH2015-TN08-11
</t>
  </si>
  <si>
    <t xml:space="preserve">Giải pháp tái cấu trúc tài chính doanh nghiệp ngành xi măng Niêm yết tại Sở giao dịch chứng khoán Hà Nội.
ĐH2015-TN08-12
</t>
  </si>
  <si>
    <t xml:space="preserve">Phân tích các yếu tố ảnh hưởng đến quyết định lựa chọn Tổ chức tín dụng của khách hàng cá nhân trên địa bàn tỉnh Thái Nguyên
ĐH2015-TN08-13
</t>
  </si>
  <si>
    <t xml:space="preserve">Phân tích những nhân tố ảnh hưởng đến tăng trưởng kinh tế bền vững tại khu vực Đông Bắc Bộ, Việt Nam
ĐH2015-TN08-14
</t>
  </si>
  <si>
    <t>TS. Trần Văn Quyết</t>
  </si>
  <si>
    <t>CẤP ĐẠI HỌC THÁI NGUYÊN NĂM 2015</t>
  </si>
  <si>
    <r>
      <t>B2010-TN05-01</t>
    </r>
    <r>
      <rPr>
        <sz val="10"/>
        <rFont val="Times New Roman"/>
        <family val="1"/>
      </rPr>
      <t xml:space="preserve">     
Nghiên cứu về định tính và đề xuất một số thuật toán giải gần đúng bài toán Cauchy hệ phương trình vi phân cấp 2 
</t>
    </r>
  </si>
  <si>
    <r>
      <t xml:space="preserve">                   B2010-TN05-02</t>
    </r>
    <r>
      <rPr>
        <sz val="10"/>
        <rFont val="Times New Roman"/>
        <family val="1"/>
      </rPr>
      <t xml:space="preserve">                  Những giải pháp kinh tế- tổ chức chủ yếu  nhằm đảm bảo giải pháp an ninh lương thực tỉnh Bắc Kạn
</t>
    </r>
  </si>
  <si>
    <r>
      <t xml:space="preserve">B2010-TN05-03   </t>
    </r>
    <r>
      <rPr>
        <sz val="10"/>
        <rFont val="Times New Roman"/>
        <family val="1"/>
      </rPr>
      <t xml:space="preserve">  
Giải pháp giải quyết việc làm và tăng thu nhập cho người lao động ở khu vực nông tỉnh Thái Nguyên
</t>
    </r>
  </si>
  <si>
    <r>
      <t xml:space="preserve">                B2010-TN05-04            </t>
    </r>
    <r>
      <rPr>
        <sz val="10"/>
        <rFont val="Times New Roman"/>
        <family val="1"/>
      </rPr>
      <t xml:space="preserve">   Mối quan hệ giữa đầu tư và chất lượng tăng trưởng của tỉnh Thái Nguyên trong giai đoạn 2005 - 2010 – dự báo và khuyến nghị.</t>
    </r>
  </si>
  <si>
    <t>QĐ 1634/QĐ-BGDĐT ngày 17/6/2016</t>
  </si>
  <si>
    <t>CẤP ĐẠI HỌC THÁI NGUYÊN NĂM 2016</t>
  </si>
  <si>
    <t>Nguyễn Thị Thu</t>
  </si>
  <si>
    <t>CẤP BỘ NĂM 2016</t>
  </si>
  <si>
    <t>NCS. Phạm Thị Thanh Mai</t>
  </si>
  <si>
    <t>NCS. Trần Nguyên Bình</t>
  </si>
  <si>
    <t xml:space="preserve">NCS. Nguyễn Thị Yến </t>
  </si>
  <si>
    <t xml:space="preserve">NCS. Nguyễn Phương Thảo </t>
  </si>
  <si>
    <t>NCS. Dương Thị Tình</t>
  </si>
  <si>
    <t>NCS. Nguyễn Văn Công</t>
  </si>
  <si>
    <t>NCS. Nguyễn Thị Nga</t>
  </si>
  <si>
    <t>NCS. Bùi Thị Thu Hương</t>
  </si>
  <si>
    <t>NCS. Nguyễn Ngọc Hoa</t>
  </si>
  <si>
    <t>NCS. Đàm Phương Lan</t>
  </si>
  <si>
    <t>NCS. Trần Thị Nhung</t>
  </si>
  <si>
    <t>NCS. Trần Thùy Linh</t>
  </si>
  <si>
    <t>NCS. Lê Ngọc Nương</t>
  </si>
  <si>
    <t>NCS. Nguyễn Việt Dũng</t>
  </si>
  <si>
    <t>NCS. Đỗ Kim Dư</t>
  </si>
  <si>
    <t>NCS. Ngô Thị Kim Quy</t>
  </si>
  <si>
    <t>NCS. Phạm Thị Nga</t>
  </si>
  <si>
    <t>Số: 1149/QĐ-ĐHTN, ngày10/6/2016</t>
  </si>
  <si>
    <t>Số: 890/QĐ-ĐHTN, ngày 05/5/2016</t>
  </si>
  <si>
    <t>Số: 984/QĐ-ĐHTN, ngày 13/5/2016</t>
  </si>
  <si>
    <t>Số: 889/QĐ-ĐHTN, ngày 05/5/2016</t>
  </si>
  <si>
    <t>Nghiên cứu mô hình liên kết giữa các hộ gia đình và doanh nghiệp trong việc chế biến và tiêu thụ sản phẩm dược liệu khu vực miền núi phía Bắc Việt Nam
ĐH2014-TN06-09</t>
  </si>
  <si>
    <t>Tài chính chăm sóc sức khỏe đồng bào dân tộc thiểu số miền núi phía Bắc Việt Nam
ĐH2014-TN06-10</t>
  </si>
  <si>
    <t>Quản lý chăm sóc sức khỏe đồng bào dân tộc thiểu số miền núi phía Bắc
ĐH2014-TN06-13</t>
  </si>
  <si>
    <t>Nâng cao chất lượng cung ứng dịch vụ khám chữa bệnh cho đồng bào dân tộc thiểu số
ĐH2014-TN06-14</t>
  </si>
  <si>
    <t xml:space="preserve">Chi trả bảo hiểm y tế cho chăm sóc sức khỏe đồng bào dân tộc thiểu số tại trạm y tế xã miền núi tỉnh Thái Nguyên
ĐH2014-TN06-08
</t>
  </si>
  <si>
    <t>Hiệu quả một số mô hình sản xuất cây dược liệu góp phần xóa đói giảm nghèo của đồng bào dân tộc thiểu số vùng núi phía Bắc Việt Nam
ĐH2014-TN06-11</t>
  </si>
  <si>
    <t>Nhu cầu chăm sóc sức khỏe của đồng bào dân tộc thiểu số vùng núi phía Bắc Việt Nam
ĐH2014-TN06-12</t>
  </si>
  <si>
    <t>Ảnh hưởng của vốn đầu tư trực tiếp nước ngoài tới bất bình đẳng thu nhập nông thôn, thành thị tại Việt Nam
ĐH2016-TN08-03</t>
  </si>
  <si>
    <t>Vận dụng phương pháp kế toán chi phí theo mức độ hoạt động trong các doanh nghiệp sản xuất thức ăn chăn nuôi ở miền Bắc Việt Nam
ĐH2016-TN08-04</t>
  </si>
  <si>
    <t>Phân tích các nhân tố ảnh hường đến chất lượng dịch vụ khám chữa bệnh bằng bảo hiểm y tế trên địa bàn thị xã Phổ Yên tinh Thái Nguyên
ĐH2016-TN08-05</t>
  </si>
  <si>
    <t>Phân tích các nhân tố ảnh hưởng đến thu hút vốn đâu tư của doanh nghiệp vào các khu công nghiệp trên địa bàn tỉnh Thái Nguyên
ĐH2016-TN08-07</t>
  </si>
  <si>
    <t>Kiểm soát hành vi lạm dụng mang tính trục lợi của doanh nghiệp có vị trí thống lĩnh thị trường theo Pháp luật cạnh tranh ở Việt Nam hiện nay
ĐH2016-TN08-08</t>
  </si>
  <si>
    <t>Nghiên cứu các nhân tố ảnh hưởng đến phát triển các doanh nghiệp công nghiệp nhỏ và vừa tỉnh Thái Nguyên
ĐH2016-TN08-09</t>
  </si>
  <si>
    <t>Trường cấp</t>
  </si>
  <si>
    <t xml:space="preserve">Nhà nước cấp </t>
  </si>
  <si>
    <t>Số 2104/QĐ-ĐHTN, ngày 24/8/2010</t>
  </si>
  <si>
    <t>Số 2105/QĐ-ĐHTN, ngày 24/8/2010</t>
  </si>
  <si>
    <t>Số 2106/QĐ-ĐHTN, ngày 24/8/2010</t>
  </si>
  <si>
    <t>Số HĐ, Ngày, tháng, năm ký HĐ</t>
  </si>
  <si>
    <t>Số 01/HĐ, ngày 10/6/2013</t>
  </si>
  <si>
    <t>Số 03/HĐ-KHCN, ngày 15/7/2013</t>
  </si>
  <si>
    <t>Các giải pháp phát triển thương mại bền vững trên địa bàn tỉnh Thái Nguyên
ĐH2013-TN08-01</t>
  </si>
  <si>
    <t>Tác động của chuyển dịch cơ cấu đầu tư tới cơ cấu lại nền kinh tế của tỉnh Thái Nguyên đến năm 2020
ĐH2013-TN08-03</t>
  </si>
  <si>
    <t>Đánh giá hoạt động quản trị chuỗi cung ứng của các công ty du lịch tại tỉnh Thái Nguyên
ĐH2013-TN08-02</t>
  </si>
  <si>
    <t>Nâng cao năng lực cạnh tranh của các Hợp tác xã sản xuất chè ở Thái Nguyên trong bối cảnh hội nhập quốc tế
ĐH2013-TN08-04</t>
  </si>
  <si>
    <t>Số 01/HĐ-KHCN, ngày 15/7/2013</t>
  </si>
  <si>
    <t>Số 02/HĐ-KHCN, ngày 15/7/2013</t>
  </si>
  <si>
    <t>Số 04/HĐ-KHCN, ngày 15/7/2013</t>
  </si>
  <si>
    <t>Số 01/HĐ-KHCN, ngày 12/10/2014</t>
  </si>
  <si>
    <t>Số 02/HĐ-KHCN, ngày 12/10/2014</t>
  </si>
  <si>
    <t>Số 03/HĐ-KHCN, ngày 12/10/2014</t>
  </si>
  <si>
    <t>Số 04/HĐ-KHCN, ngày 12/10/2014</t>
  </si>
  <si>
    <t>Số 05/HĐ-KHCN, ngày 12/10/2014</t>
  </si>
  <si>
    <t>Số 06/HĐ-KHCN, ngày 12/10/2014</t>
  </si>
  <si>
    <t>Số 07/HĐ-KHCN, ngày 12/10/2014</t>
  </si>
  <si>
    <t>Số 01/HĐ, ngày 06/4/2014</t>
  </si>
  <si>
    <t>Số 02/HĐ, ngày 06/4/2014</t>
  </si>
  <si>
    <t>Số 01/HĐ-KHCN, ngày 30/3/2012</t>
  </si>
  <si>
    <t>Số 02/HĐ-KHCN, ngày 30/3/2012</t>
  </si>
  <si>
    <t>Số 03/HĐ-KHCN, ngày 30/3/2012</t>
  </si>
  <si>
    <t>Số 04/HĐ-KHCN, ngày 30/3/2012</t>
  </si>
  <si>
    <t>Số 05/HĐ-KHCN, ngày 30/3/2012</t>
  </si>
  <si>
    <t xml:space="preserve">Giải quyết vấn đề thiếu đất sản xuất và việc làm cho đồng bào dân tộc thiểu số nghèo ở tỉnh Hà Giang và Lạng Sơn.
ĐH2015-TN08-15
</t>
  </si>
  <si>
    <t xml:space="preserve">Kế toán quản trị môi trường tại các doanh nghiệp sản xuất thép trên địa bàn tỉnh Thái Nguyên
ĐH2016-TN08-01
</t>
  </si>
  <si>
    <t>Số 01/HĐ-KHCN, ngày 25/7/2016</t>
  </si>
  <si>
    <t>Số 02/HĐ-KHCN, ngày 25/7/2016</t>
  </si>
  <si>
    <t>Số 03/HĐ-KHCN, ngày 25/7/2016</t>
  </si>
  <si>
    <t>Số 04/HĐ-KHCN, ngày 25/7/2016</t>
  </si>
  <si>
    <t>Số 05/HĐ-KHCN, ngày 25/7/2016</t>
  </si>
  <si>
    <t>Số 07/HĐ-KHCN, ngày 25/7/2016</t>
  </si>
  <si>
    <t>Số 06/HĐ-KHCN, ngày 25/7/2016</t>
  </si>
  <si>
    <t>Số 08/HĐ-KHCN, ngày 25/7/2016</t>
  </si>
  <si>
    <t>Số 09/HĐ-KHCN, ngày 25/7/2016</t>
  </si>
  <si>
    <t>Số 01/HĐ-KHCN, ngày 23/10/2015</t>
  </si>
  <si>
    <t>Số 02/HĐ-KHCN, ngày 23/10/2015</t>
  </si>
  <si>
    <t>Số 03/HĐ-KHCN, ngày 23/10/2015</t>
  </si>
  <si>
    <t>Số 04/HĐ-KHCN, ngày 23/10/2015</t>
  </si>
  <si>
    <t>Số 05/HĐ-KHCN, ngày 23/10/2015</t>
  </si>
  <si>
    <t>Số 06/HĐ-KHCN, ngày 23/10/2015</t>
  </si>
  <si>
    <t>Số 08/HĐ-KHCN, ngày 23/10/2015</t>
  </si>
  <si>
    <t>Số 09/HĐ-KHCN, ngày 23/10/2015</t>
  </si>
  <si>
    <t>Số 10/HĐ-KHCN, ngày 23/10/2015</t>
  </si>
  <si>
    <t>Số 11/HĐ-KHCN, ngày 23/10/2015</t>
  </si>
  <si>
    <t>Số 12/HĐ-KHCN, ngày 23/10/2015</t>
  </si>
  <si>
    <t>Số 13/HĐ-KHCN, ngày 23/10/2015</t>
  </si>
  <si>
    <t>Số 14/HĐ-KHCN, ngày 23/10/2015</t>
  </si>
  <si>
    <t>Số 15/HĐ-KHCN, ngày 23/10/2015</t>
  </si>
  <si>
    <t>Phát triển du lịch nông thôn góp phần xóa đói giảm nghèo vùng Tây Bắc
ĐH2012-TN08-01</t>
  </si>
  <si>
    <t>Một số giải pháp xóa nghèo và nâng cao chất lượng cuộc sống cho đồng bào các dân tộc tỉnh Thái Nguyên
ĐH2012-TN08-02</t>
  </si>
  <si>
    <t>Bảo tồn và phát triển bền vững các làng nghề truyền thống trên địa bàn tỉnh Thái Nguyên
ĐH2012-TN08-03</t>
  </si>
  <si>
    <t>Xây dựng mô hình kế toán quản trị chi phí trong các doanh nghiệp sản xuất thép trên địa bàn tỉnh Thái Nguyên
ĐH2012-TN08-04</t>
  </si>
  <si>
    <t>Tác động của bảo hộ quyền sở hữu trí tuệ ở nước ngoài đối với xuất khẩu của các nước ASEAN
ĐH2012-TN08-05</t>
  </si>
  <si>
    <t>Đánh giá hiệu quả kinh tế sản xuất chè của các hộ nông dân trên địa bàn tỉnh Thái Nguyên trong điều kiện biến động giá đầu vào
ĐH2011-06-01</t>
  </si>
  <si>
    <t>Nghiên cứu phương án tối ưu khai thác các nguồn năng lượng tái tạo ở Việt Nam
ĐH2011-06-02</t>
  </si>
  <si>
    <t>Về tính ổn định và ổn định hóa hệ phương trình rời rạc và điều khiển có trễ
ĐH2011-06-03</t>
  </si>
  <si>
    <t>Số 02/HĐ-KHCN, ngày 26/5/2011</t>
  </si>
  <si>
    <t>Số 01/HĐ-KHCN, ngày 26/5/2011</t>
  </si>
  <si>
    <t>Số 03/HĐ-KHCN, ngày 26/5/2011</t>
  </si>
  <si>
    <t>Số 03/HĐ-KHCN, ngày 25/5/2010</t>
  </si>
  <si>
    <t>Số 01/HĐ-KHCN, ngày 25/5/2010</t>
  </si>
  <si>
    <t>Số 02/HĐ-KHCN, ngày 25/5/2010</t>
  </si>
  <si>
    <t>Số 04/HĐ-KHCN, ngày 25/5/2010</t>
  </si>
  <si>
    <t>Chưa hoàn thiện hồ sơ</t>
  </si>
  <si>
    <t xml:space="preserve">Kế toán trách nhiệm trong các bệnh viện công lập trực thuộc Bộ Y tế
 ở các tỉnh miền núi phía Bắc Việt nam
ĐH2015-TN08-02
</t>
  </si>
  <si>
    <t>TS. Đàm Thanh Thủy</t>
  </si>
  <si>
    <t>ThS. Nguyễn Đức Thu</t>
  </si>
  <si>
    <t>Số: 4305/QĐ-ĐHTN, ngày 24/10/2016</t>
  </si>
  <si>
    <t>Số: 4742/QĐ-ĐHTN, ngày 19/12/2016</t>
  </si>
  <si>
    <t>Số QĐ NT</t>
  </si>
  <si>
    <t>NCS. Nguyễn T Phương Hảo</t>
  </si>
  <si>
    <t>Số: 4305/QĐ-ĐHTN, ngày 24/10/2017</t>
  </si>
  <si>
    <t>CẤP ĐẠI HỌC THÁI NGUYÊN NĂM 2017</t>
  </si>
  <si>
    <t>Ths. Nguyễn Thị Thúy Vân</t>
  </si>
  <si>
    <t>Ths. Đỗ Thị Hòa Nhã</t>
  </si>
  <si>
    <t>Ths. Phạm Hoàng Linh</t>
  </si>
  <si>
    <t>Ths.NCS. Nguyễn Thị Kim Anh</t>
  </si>
  <si>
    <t>Nguyễn Quang Hợp</t>
  </si>
  <si>
    <t>TS. Phạm Công Toàn</t>
  </si>
  <si>
    <t>TS. Đỗ Đinh Long</t>
  </si>
  <si>
    <r>
      <t xml:space="preserve">Nghiên cứu tác động của xuất khẩu hàng hóa tới tăng trưởng kinh tế vùng Tây bắc Việt Nam
</t>
    </r>
    <r>
      <rPr>
        <b/>
        <sz val="10"/>
        <rFont val="Times New Roman"/>
        <family val="1"/>
      </rPr>
      <t>B2017-TNA-49</t>
    </r>
  </si>
  <si>
    <t>TS. Dương Thị Tình</t>
  </si>
  <si>
    <t>Số: 49/B2017-TNA-49</t>
  </si>
  <si>
    <t>Số: 1067/QĐ-ĐHTN, ngày 06/6/2017</t>
  </si>
  <si>
    <t>Số: 849/QĐ-ĐHTN, ngày 11/5/2017</t>
  </si>
  <si>
    <t>Số: 847/QĐ-ĐHTN, ngày 11/5/2017</t>
  </si>
  <si>
    <t>Số: 1178/QĐ-ĐHTN, ngày 20/6/2017</t>
  </si>
  <si>
    <t>Số: 848/QĐ-ĐHTN, ngày 11/5/2017</t>
  </si>
  <si>
    <t>Số: 846/QĐ-ĐHTN, ngày 11/5/2017</t>
  </si>
  <si>
    <t>Ảnh hưởng của đầu tư trực tiếp nước ngoài tới quá trình công nghiệp hóa, hiện  đại hóa tỉnh Thái Nguyên
Mã số: ĐH2017-TN08-01</t>
  </si>
  <si>
    <t>Các yếu tố tác động đến xuất khẩu hàng nông sản Việt Nam vào thị trường EU – Cách tiếp cận từ mô hình trọng lực
Mã số: ĐH2017-TN08-02</t>
  </si>
  <si>
    <t>Hoàn thiện kiểm soát nội bộ trong các doanh nghiệp ngành Lâm nghiệp vùng Trung du miền núi phía Bắc Việt Nam
Mã số: ĐH2017-TN08-08</t>
  </si>
  <si>
    <t>Tăng cường chức năng kiểm toán nội bộ tại Tổng công ty Thép Việt Nam
Mã số: ĐH2017-TN08-10</t>
  </si>
  <si>
    <t>Nghiên cứu mô hình Kế toán quản trị chi phí trong các doanh nghiệp sản xuất cơ khí tỉnh Thái Nguyên
Mã số: ĐH2017-TN08-09</t>
  </si>
  <si>
    <t>Nghiên cứu, đề xuất cơ chế chính sách đặc thù thu hút và sử dụng có hiệu quả nguồn vốn đầu tư vào tỉnh Lai Châu
Mã số: ĐH2017-TN08-04</t>
  </si>
  <si>
    <t>Phân tích các nhân tố ảnh hưởng đến hiệu quả kinh doanh của các ngân hàng thương mại cổ phần Việt Nam
Mã số: ĐH2017-TN08-06</t>
  </si>
  <si>
    <t>Tăng cường liên kết trong sản xuất kinh doanh giữa các hộ trồng chè ở tỉnh Thái Nguyên
Mã số: ĐH2017-TN08-12</t>
  </si>
  <si>
    <t>Cơ chế phối hợp giữa Nhà nước và Doanh nghiệp trong phát triển nông nghiệp nông thôn hiện nay
Mã số: ĐH2017-TN08-13</t>
  </si>
  <si>
    <t>Giải pháp cung ứng lao động cho các doanh nghiệp FDI tỉnh Thái Nguyên
Mã số: ĐH2017-TN08-11</t>
  </si>
  <si>
    <t>Phân tích tiềm năng xuất khẩu hàng nông sản của Việt Nam sang thị trường liên minh châu Âu (EU)
Mã số: ĐH2017-TN08-07</t>
  </si>
  <si>
    <t>Vai trò của phụ nữ dân tộc Tày trong phát triển kinh tế hộ gia đình theo hướng bền vững ở vùng núi Việt Bắc Việt Nam
Mã số: ĐH2017-TN08-14</t>
  </si>
  <si>
    <t>Đánh giá tác động của hiệp định đối tác xuyên Thái Bình Dương (TPP) đến kinh tế Việt Nam
Mã số: ĐH2017-TN08-15</t>
  </si>
  <si>
    <r>
      <t xml:space="preserve">Đánh giá tác động của chính sách quản lý, bảo vệ rừng đến phát triển vốn rừng khu vực miền núi Đông Bắc Việt Nam         
</t>
    </r>
    <r>
      <rPr>
        <b/>
        <sz val="10"/>
        <rFont val="Times New Roman"/>
        <family val="1"/>
      </rPr>
      <t>B2014-TN05-01</t>
    </r>
  </si>
  <si>
    <r>
      <t xml:space="preserve">Nghiên cứu sự hài lòng của du khách đối với chất lượng dịch vụ tại các khu du lịch miền Bắc - Qua nghiên cứu một số khu du lịch trọng điểm               
</t>
    </r>
    <r>
      <rPr>
        <b/>
        <sz val="10"/>
        <rFont val="Times New Roman"/>
        <family val="1"/>
      </rPr>
      <t>B2014-TN05-02</t>
    </r>
  </si>
  <si>
    <t>Số 01, ngày 24/3/2017</t>
  </si>
  <si>
    <t>Số 02, ngày 24/3/2017</t>
  </si>
  <si>
    <r>
      <t>Nghiên cứu tác động của tiêu dùng các dạng năng lượng vào tăng trưởng kinh tế và phát thải khí CO</t>
    </r>
    <r>
      <rPr>
        <vertAlign val="subscript"/>
        <sz val="10"/>
        <rFont val="Times New Roman"/>
        <family val="1"/>
      </rPr>
      <t>2</t>
    </r>
    <r>
      <rPr>
        <sz val="10"/>
        <rFont val="Times New Roman"/>
        <family val="1"/>
      </rPr>
      <t xml:space="preserve"> tại Việt Nam
Mã số: ĐH2017-TN08-03</t>
    </r>
  </si>
  <si>
    <t>Số 03, ngày 24/3/2017</t>
  </si>
  <si>
    <t>Số 04, ngày 24/3/2017</t>
  </si>
  <si>
    <t>Số 06, ngày 24/3/2017</t>
  </si>
  <si>
    <t>Số 07, ngày 24/3/2017</t>
  </si>
  <si>
    <t>Số 08, ngày 24/3/2017</t>
  </si>
  <si>
    <t>Số 09, ngày 24/3/2017</t>
  </si>
  <si>
    <t>Số 10, ngày 24/3/2017</t>
  </si>
  <si>
    <t>Số 11, ngày 24/3/2017</t>
  </si>
  <si>
    <t>Số 12, ngày 24/3/2017</t>
  </si>
  <si>
    <t>Số 13, ngày 24/3/2017</t>
  </si>
  <si>
    <t>Số 14, ngày 24/3/2017</t>
  </si>
  <si>
    <t>Số 15, ngày 24/3/2017</t>
  </si>
  <si>
    <t xml:space="preserve">Số 1383/QĐ-ĐHTN ngày 14/7/2017 </t>
  </si>
  <si>
    <t>CẤP ĐẠI HỌC THÁI NGUYÊN NĂM 2018</t>
  </si>
  <si>
    <t>CẤP BỘ NĂM 2017</t>
  </si>
  <si>
    <r>
      <t xml:space="preserve">Nghiên cứu hành vi của nhà đầu tư khi ra quyết định đầu tư vào 6 tỉnh biên giới phía Bắc
</t>
    </r>
    <r>
      <rPr>
        <b/>
        <sz val="10"/>
        <rFont val="Times New Roman"/>
        <family val="1"/>
      </rPr>
      <t>B2016-TNA-23</t>
    </r>
  </si>
  <si>
    <t>PGS.TS. Đỗ Thị Thúy Phương</t>
  </si>
  <si>
    <t>TS. Ma Thị Hường</t>
  </si>
  <si>
    <t>Số 23/HĐ, ngày 28/3/2017</t>
  </si>
  <si>
    <t xml:space="preserve">Số 2851/QĐ-ĐHTN ngày 29/12/2017 </t>
  </si>
  <si>
    <t>Số 95/QĐ-ĐHTN ngày 17/01/2018</t>
  </si>
  <si>
    <t>Số 126/QĐ-ĐHTN ngày 24/01/2018</t>
  </si>
  <si>
    <t>Số 96/QĐ-ĐHTN ngày 17/01/2018</t>
  </si>
  <si>
    <t>Số 97/QĐ-ĐHTN ngày 17/01/2018</t>
  </si>
  <si>
    <t>QĐ 2218/QĐ-BGDĐT ngày 03/7/2017</t>
  </si>
  <si>
    <t>Vai trò của văn hóa sinh thái với phát triển bền vững ở khu vực miền núi phía Bắc Việt Nam
ĐH2018-TN08-02</t>
  </si>
  <si>
    <t>ThS. Dương Thị Hương</t>
  </si>
  <si>
    <t>Số 02, ngày 01/3/2018</t>
  </si>
  <si>
    <t>Số 12/HĐ-KHCN, ngày 25/11/2014</t>
  </si>
  <si>
    <t>Số 10/HĐ-KHCN, ngày 25/11/2014</t>
  </si>
  <si>
    <t>Số 13/HĐ-KHCN, ngày 25/11/2014</t>
  </si>
  <si>
    <t>Số 11/HĐ-KHCN, ngày 25/11/2014</t>
  </si>
  <si>
    <t>Số 08/HĐ-KHCN, ngày 25/11/2014</t>
  </si>
  <si>
    <t>Số 14/HĐ-KHCN, ngày 25/11/2014</t>
  </si>
  <si>
    <t>Số 09/HĐ-KHCN, ngày 25/11/2014</t>
  </si>
  <si>
    <t>Phân tích các yếu tố ảnh hường tới sự hài lòng của người lao động về việc thực hiện trách nhiệm xã hội của doanh nghiệp công nghiệp nhỏ và vừa tinh Thái Nguyên
ĐH2016-TN08-02</t>
  </si>
  <si>
    <t>Hoàn thiện hệ thống thông tin kế toán quản trị tại các doanh nghiệp sản xuất và chế biến chè trên địa bàn tình Thái Nguyên
ĐH2016-TN08-06</t>
  </si>
  <si>
    <t xml:space="preserve">Số 1157/QĐ-ĐHTN ngày 04/6/2018 </t>
  </si>
  <si>
    <t>Số 1340/QĐ-ĐHTN ngày 27/6/2018</t>
  </si>
  <si>
    <t>Số 1341/QĐ-ĐHTN ngày 27/6/2018</t>
  </si>
  <si>
    <t>Số 1339/QĐ-ĐHTN ngày 27/6/2018</t>
  </si>
  <si>
    <t xml:space="preserve">Số 1550/QĐ-ĐHTN ngày 16/7/2018 </t>
  </si>
  <si>
    <t>TS. Nguyễn Trọng Bắc</t>
  </si>
  <si>
    <t>TS. Trần Tuấn Anh</t>
  </si>
  <si>
    <t>Số 2118/QĐ-ĐHTN ngày 10/10/2018</t>
  </si>
  <si>
    <t>Số 2117/QĐ-ĐHTN ngày 10/10/2018</t>
  </si>
  <si>
    <t>QĐ số 131/QĐ-BGDĐT, ngày 16 tháng 01 năm 2019</t>
  </si>
  <si>
    <t>QĐ 2485/QĐ-BGDĐT ngày 25/7/2017</t>
  </si>
  <si>
    <t>PGS.TS. Trần Đình Tuấn</t>
  </si>
  <si>
    <t>Phân tích, xây dựng và phát triển chuỗi giá trị ngành chè tỉnh Yên Bái</t>
  </si>
  <si>
    <t>PGS. TS. Đỗ Thị Thúy Phương</t>
  </si>
  <si>
    <t>Xây dựng chuỗi liên kết tiêu thụ sản phẩm từ cây quế tại huyện Văn Yên tỉnh Yên Bái</t>
  </si>
  <si>
    <t>Nghiên cứu thực trạng và đề xuất các giải pháp chủ yếu chuyển dịch cơ cấu kinh tế tại vùng hồ Thác Bà huyện Yên Bình, tỉnh Yên Bái góp phần phát triển kinh tế xã hội ở địa phương</t>
  </si>
  <si>
    <t>Hoàn thiện và phát triển chuỗi giá trị ngành hàng chè tỉnh Thái Nguyên</t>
  </si>
  <si>
    <t>TS. Nguyễn Thị Lan Anh</t>
  </si>
  <si>
    <t>Nghiên cứu, đánh giá hiệu quả sử dụng vốn đầu tư cho phát triển nông nghiệp, góp phần xây dựng thành công nông thôn mới trên địa bàn tỉnh Bắc Ninh</t>
  </si>
  <si>
    <t>Nghiên cứu, đề xuất giải pháp phát triển chuỗi giá sản phẩm măng tre bát độ tỉnh Yên Bái</t>
  </si>
  <si>
    <t>Nghiên cứu một số chính sách hỗ trợ phát triển sản xuất kinh doanh cho các hộ nông dân tỉnh Thái Nguyên</t>
  </si>
  <si>
    <t xml:space="preserve"> Nghiên cứu xây dựng chuỗi liên kết sản xuất và tiêu thụ sản phẩm bưởi Đại Minh đạt tiêu chuẩn VietGap trên địa bàn huyện Yên Bình, tỉnh Yên Bái</t>
  </si>
  <si>
    <t>TS. Đỗ Thị Hồng Hạnh</t>
  </si>
  <si>
    <t>Nghiên cứu phát triển các sản phẩm tiêu biểu, đặc sản góp phần phục vụ Chương trình "Mỗi xã, phường một sản phẩm tỉnh Bắc Ninh"</t>
  </si>
  <si>
    <t>PGS.TS. Đỗ Anh Tài</t>
  </si>
  <si>
    <t>Nghiên cứu xây dựng các mô hình liên kết trong phát triển du lịch cộng đồng nhằm nâng cao thu nhập cho các hộ nông dân tại huyện phía Tây thuộc tỉnh Hà Giang</t>
  </si>
  <si>
    <t>Nghiên cứu chuỗi giá trị gia tăng của các sản phẩm chủ lực trong lĩnh vực nông nghiệp thuộc chương trình OCOP tỉnh Quảng Ninh</t>
  </si>
  <si>
    <t>Liên kết sản xuất nông nghiệp theo chuỗi giá trị cho cây Na tại huyện Võ Nhai</t>
  </si>
  <si>
    <t>ĐỀ TÀI CẤP TỈNH</t>
  </si>
  <si>
    <t>CẤP BỘ 2019</t>
  </si>
  <si>
    <r>
      <t xml:space="preserve">Xây dựng mã lượng tử từ mã nghiệm lặp trên vành giao hoán hữu hạn.
</t>
    </r>
    <r>
      <rPr>
        <b/>
        <sz val="10"/>
        <rFont val="Times New Roman"/>
        <family val="1"/>
      </rPr>
      <t>B2019-TNA-02.T</t>
    </r>
  </si>
  <si>
    <t>Số 01/B2019-TNA-01</t>
  </si>
  <si>
    <t>TS. Đoàn Quang Huy</t>
  </si>
  <si>
    <r>
      <t xml:space="preserve">Nghiên cứu đề xuất giải pháp hỗ trợ khởi nghiệp vùng dân tộc thiểu số và miền núi
</t>
    </r>
    <r>
      <rPr>
        <b/>
        <sz val="10"/>
        <rFont val="Times New Roman"/>
        <family val="1"/>
      </rPr>
      <t>ĐTCB.UBDT.02.19-21</t>
    </r>
  </si>
  <si>
    <t>PGS.TS. Trần Nhuận Kiên</t>
  </si>
  <si>
    <t>Số 2478/QĐ-ĐHTN ngày 05 tháng 12 năm 2018</t>
  </si>
  <si>
    <t>Số 2551/QĐ-ĐHTN ngày 14 tháng 12 năm 2018</t>
  </si>
  <si>
    <t>Số 2477/QĐ-ĐHTN ngày 05 tháng 12 năm 20</t>
  </si>
  <si>
    <t xml:space="preserve">Số 2552/QĐ-ĐHTN  ngày 14 tháng 12 năm 2018 </t>
  </si>
  <si>
    <t xml:space="preserve">Số 2664/QĐ-ĐHTN  ngày 24 tháng 12 năm 2018 </t>
  </si>
  <si>
    <t xml:space="preserve">Số 2479/QĐ-ĐHTN ngày 05 tháng 12 năm 2018 </t>
  </si>
  <si>
    <t>Số 2553/QĐ-ĐHTN ngày 14 tháng 12 năm 2018</t>
  </si>
  <si>
    <t xml:space="preserve">Số 1882/QĐ-ĐHTN ngày 05 tháng 9 năm 2018 </t>
  </si>
  <si>
    <t xml:space="preserve">Số 89/QĐ-ĐHTN ngày 14 tháng 01 năm 2019 </t>
  </si>
  <si>
    <t xml:space="preserve">Số 609/QĐ-ĐHTN, ngày 23 tháng 04 năm 2019 </t>
  </si>
  <si>
    <t xml:space="preserve">số 192/QĐ-ĐHTN ngày 29 tháng 01 năm 2019 </t>
  </si>
  <si>
    <t xml:space="preserve">Số 903/QĐ-ĐHTN ngày 10/6/2019 </t>
  </si>
  <si>
    <t>Số 1432/QĐ-ĐHTN, ngày 21 tháng 8 năm 2019</t>
  </si>
  <si>
    <t>Số 1779/QĐ-ĐHTN, ngày 16/10/2019</t>
  </si>
  <si>
    <t>Số 1861/QĐ-ĐHTN, ngày 06 tháng 11 năm 2019</t>
  </si>
  <si>
    <t>Số 1864/QĐ-ĐHTN ngày 16/10/2019</t>
  </si>
  <si>
    <t>Số 1863/QĐ-ĐHTN ngày 16/10/2019</t>
  </si>
  <si>
    <t xml:space="preserve">Số 2665/QĐ-ĐHTN ngày 24/12/2018 </t>
  </si>
  <si>
    <t xml:space="preserve">Số 79/QĐ-ĐHTN ngày 11/01/2019 </t>
  </si>
  <si>
    <t>Số 1865/QĐ-ĐHTN ngày 16/10/2019</t>
  </si>
  <si>
    <t>Số 1862/QĐ-ĐHTN ngày 16/10/2019</t>
  </si>
  <si>
    <t>Số 1860/QĐ-ĐHTN ngày 16/ 10/2019</t>
  </si>
  <si>
    <t>Số 1866/QĐ-ĐHTN ngày 16/ 10/2019</t>
  </si>
  <si>
    <t>CẤP ĐẠI HỌC THÁI NGUYÊN NĂM 2020</t>
  </si>
  <si>
    <t>TS. Đỗ Thị Thùy Linh</t>
  </si>
  <si>
    <t>TS. Lê Ngọc Nương</t>
  </si>
  <si>
    <t>Số 03/HĐ-KHCN, ngày 21/02/2020</t>
  </si>
  <si>
    <t>Số 01/HĐ-KHCN, ngày 21/02/2020</t>
  </si>
  <si>
    <t>Số 02/HĐ-KHCN, ngày 21/02/2021</t>
  </si>
  <si>
    <t>Số 04/HĐ-KHCN, ngày 21/02/2021</t>
  </si>
  <si>
    <t>Phát triển dịch vụ du lịch cộng đồng tỉnh Hà Giang
ĐH2020-TN08-01</t>
  </si>
  <si>
    <t>Tăng cường sự tham gia của các bên liên quan trong phát triển du lịch nông thôn tại Bắc Kạn
ĐH2020-TN08-02</t>
  </si>
  <si>
    <t>Các yếu tố ảnh hưởng đến hiệu quả khai thác nguồn lực bên ngoài cho tăng trưởng kinh tế
ĐH2020-TN08-03</t>
  </si>
  <si>
    <t>Đánh giá năng suất lao động của các Trường Đại học trực thuộc Đại học Thái nguyên
ĐH2020-TN08-04</t>
  </si>
  <si>
    <t xml:space="preserve">Số 110/QĐ-ĐHTN ngày 16/01/2020 </t>
  </si>
  <si>
    <t>Tên đề tài, mã số</t>
  </si>
  <si>
    <t>Số: 112/HĐ-KHCN, ngày 20/6/2019</t>
  </si>
  <si>
    <t xml:space="preserve">QĐ số 370/QĐ-BGDĐT, ngày 12 tháng 02 năm 2020 </t>
  </si>
  <si>
    <t>KHOA HỌC VÀ CÔNG NGHỆ CẤP TỈNH</t>
  </si>
  <si>
    <t>Ttên đề tài</t>
  </si>
  <si>
    <t>Thời điểm phê duyệt</t>
  </si>
  <si>
    <t>Cơ quan phối hợp</t>
  </si>
  <si>
    <t xml:space="preserve">Quyết định số 1412/QĐ-UBND, ngày 09/8/2017 </t>
  </si>
  <si>
    <t>Sở KH&amp;CN tỉnh Bắc Ninh</t>
  </si>
  <si>
    <t>Quyết định số 2423/QĐ-UBND, ngày 11/8/2017</t>
  </si>
  <si>
    <t>Sở KH&amp;CN tỉnh Yên Bái</t>
  </si>
  <si>
    <t>Sở KH&amp;CN tỉnh Thái Nguyên</t>
  </si>
  <si>
    <t>Quyết định số 254/QĐ-UBND, ngày 28/02/2018</t>
  </si>
  <si>
    <t>Quyết định  số 1376/QĐ-UBND, ngày 04 tháng 7 năm 2018</t>
  </si>
  <si>
    <t>Sở KH&amp;CN tỉnh Hà Giang</t>
  </si>
  <si>
    <t>Sở KH&amp;CN tỉnh Quảng Ninh</t>
  </si>
  <si>
    <t>Luận cứ khoa học phát triển kinh tế - xã hội tỉnh Thái Nguyên phục vụ Đại hội Đảng bộ tỉnh Thái Nguyên đến năm 2025, tầm nhìn đến năm 2030</t>
  </si>
  <si>
    <t>PGS.TS. Trần Quang Huy</t>
  </si>
  <si>
    <t>Quyết định số 784/QĐ-UBND, ngày 07/6/2019</t>
  </si>
  <si>
    <t>Xây dựng, quản lý và phát triển nhãn hiệu chứng nhận “Thạch An” cho các sản phẩm từ cây Thạch đen của huyện Thạch An, tỉnh Cao Bằng</t>
  </si>
  <si>
    <t>TS. Vũ Quỳnh Nam</t>
  </si>
  <si>
    <t>Sở KH&amp;CN tỉnh Cao Bằng</t>
  </si>
  <si>
    <t>Nghiên cứu giải pháp nâng cao chất lượng, hiệu quả dịch vụ công khu vực nông thôn góp phần xây dựng nông thôn mới tỉnh Bắc Ninh</t>
  </si>
  <si>
    <t>Quyết định số 28/QĐ-UBND, ngày 10/01/2019</t>
  </si>
  <si>
    <t>Thu hút người lao động tham gia BHXH tự nguyện trên địa bàn tỉnh Thái Nguyên</t>
  </si>
  <si>
    <t>TS. Đinh Hồng Linh</t>
  </si>
  <si>
    <t>Quyết định số 2086/QĐ-UBND, ngày 10/7/2019</t>
  </si>
  <si>
    <t>Luận cứ khoa học đề xuất khâu đột phá trong phát triển kinh tế của tỉnh Lạng Sơn giai đoạn 2021-2025</t>
  </si>
  <si>
    <t>Quyết định số 1842/QĐ-UBND, ngày 27/9/2019</t>
  </si>
  <si>
    <t>Sở KH&amp;CN tỉnh Lạng Sơn</t>
  </si>
  <si>
    <t>Nghiên cứu xây dựng giải pháp phát triển sản xuất cho một số nông sản hàng hóa theo chuỗi giá trị ở tỉnh Lai Châu trong liên kết vùng Tây Bắc</t>
  </si>
  <si>
    <t>Hợp đồng số 588/ĐTXHLC,05/19, ngày 28/8/2019</t>
  </si>
  <si>
    <t>Sở KH&amp;CN tỉnh Lai Châu</t>
  </si>
  <si>
    <t>Quyết định số 993/QĐ-UBND, ngày 28/9/2018</t>
  </si>
  <si>
    <t>UBND huyện Võ Nhai</t>
  </si>
  <si>
    <t>Xây dựng dự án phát triển mô hình du lịch cộng đồng tại vùng công viên địa chất toàn cầu Non nước Cao Bằng</t>
  </si>
  <si>
    <t>Quyết định số 900/QĐ-UBND, ngày 25/6/2019</t>
  </si>
  <si>
    <t>Liên kết phát triển sản xuất theo chuỗi giá trị đối với cây chè huyện Phú Lương theo tiêu chuẩn VietGAP gắn với du lịch làng nghề trong xây dựng nông thôn mới</t>
  </si>
  <si>
    <t>TS. Ngô Thị Tân Hương</t>
  </si>
  <si>
    <t>Quyết định số 3270/QĐ-UBND, ngày 09/10/2019</t>
  </si>
  <si>
    <t>UBND tỉnh Thái Nguyên</t>
  </si>
  <si>
    <t xml:space="preserve">Nghiên cứu đề xuất một số giải pháp nhằm tăng cường thu hút đầu tư trên địa bàn tỉnh Thái Nguyên </t>
  </si>
  <si>
    <t>Nghiên cứu sự phát triển bền vững của các khu công nghiệp trên địa bàn tỉnh Thái Nguyên</t>
  </si>
  <si>
    <t>Đánh giá thực trạng và đề xuất giải pháp chuyển dịch cơ cấu kinh tế nông lâm nghiệp theo hướng sản xuất hàng hóa, hiện đại hóa ở tỉnh Bắc Kạn</t>
  </si>
  <si>
    <t>Nghiên cứu đề xuất các mô hình sản xuất kinh doanh có hiệu quả kinh tế cao phục vụ xây dựng nông thôn mới tại tỉnh Thái Nguyên</t>
  </si>
  <si>
    <t>Nghiên cứu đề xuất giải pháp phát triển ngành nông nghiệp tinh Thái Nguyên đến năm 2020 theo hướng tăng trưởng xanh</t>
  </si>
  <si>
    <t>Xây dựng và phát triển thương hiệu (nhãn hiệu tập thể) trâu Chiêm Hóa của huyện Chiêm Hóa tỉnh Tuyên Quang.</t>
  </si>
  <si>
    <t>Phát triển bền vững kinh tế tỉnh Thái Nguyên đến năm 2020</t>
  </si>
  <si>
    <t>Nghiên cứu giải pháp đổi mới và phát triển các mô hình sản xuất kinh doanh hiệu quả nhằm nâng cao thu nhập cho hộ nông dân trong xây dựng nông thôn mới huyện Bạch Thông, tỉnh Bắc Kạn giai đoạn 2015-2020</t>
  </si>
  <si>
    <t>Quyết định  số 1407/QĐ-UBND, ngày 23 tháng 6 năm 2010</t>
  </si>
  <si>
    <t>Quyết định  số 331/QĐ-UBND, ngày 01 tháng 3 năm 2011</t>
  </si>
  <si>
    <t>Quyết định số 1992/QĐ-UBND, ngày 5/9/2012</t>
  </si>
  <si>
    <t>Quyết định số 285/QĐ-UBND, ngày 07/02/2014</t>
  </si>
  <si>
    <t>Quyết định  số 1461/QĐ-UBND, ngày 26 tháng 11 năm 2013</t>
  </si>
  <si>
    <t>Quyết định  số 1978/QĐ-UBND, ngày 09 tháng 9 năm 2014</t>
  </si>
  <si>
    <t>Quyết định  số 1207/QĐ-UBND, ngày 24 tháng 7 năm 2014</t>
  </si>
  <si>
    <t>Quyết định số 849/QĐ-UBND, ngày 27/5/2015</t>
  </si>
  <si>
    <t>Quyết định số 812/QĐ-UBND, ngày 29/4/2016</t>
  </si>
  <si>
    <t>Quyết định  số 1812/QĐ-UBND, ngày 30 tháng 8 năm 2016</t>
  </si>
  <si>
    <t>Quyết định số 1956/QĐ-UBND, ngày 02/8/2016</t>
  </si>
  <si>
    <t>Sở KH&amp;CN Thái Nguyên</t>
  </si>
  <si>
    <t>Sở KH&amp;CN Bắc Kạn</t>
  </si>
  <si>
    <t>Sở KH&amp;CN Tuyên Quang</t>
  </si>
  <si>
    <t>Sở KH&amp;CN Yên Bái</t>
  </si>
  <si>
    <t xml:space="preserve">Quyết định số 338/QĐ-SKHCN, ngày 19/5/2017 </t>
  </si>
  <si>
    <t>Quyết định  số 1223/QĐ-UBND, ngày 06 tháng 7 năm 2018</t>
  </si>
  <si>
    <t xml:space="preserve">Quyết định số 2341/QĐ-UBND, ngày 25/6/2018 </t>
  </si>
  <si>
    <t xml:space="preserve">Quyết định số 993/QĐ-UBND, ngày 28/9/2019 </t>
  </si>
  <si>
    <t>Cấp ĐH</t>
  </si>
  <si>
    <t>XIV</t>
  </si>
  <si>
    <t>ThS. Mai Thanh Giang</t>
  </si>
  <si>
    <t>XV</t>
  </si>
  <si>
    <t>ThS. Nguyễn Đắc Dũng</t>
  </si>
  <si>
    <t>ThS. Đào Thị Hương</t>
  </si>
  <si>
    <t>ThS. Nguyễn Thu Hà</t>
  </si>
  <si>
    <t>TS. Vũ Thị Hậu</t>
  </si>
  <si>
    <t>TS. Tạ Thị Thanh Huyền</t>
  </si>
  <si>
    <t>TS. Nguyễn Phương Thảo</t>
  </si>
  <si>
    <t>TS. Đỗ Thị Thu Hằng</t>
  </si>
  <si>
    <t>Quyết định số 1094/QĐ-UBND, ngày 29/4/2020</t>
  </si>
  <si>
    <t>Sở KH&amp;CN tỉnh Hưng Yên</t>
  </si>
  <si>
    <t xml:space="preserve">Nghiên cứu một số giải pháp nâng cao năng lực cạnh tranh tỉnh Nam Định trong bối cảnh cuộc cách mạng công nghiệp 4.0 </t>
  </si>
  <si>
    <t>Quyết định số 2461/QĐ-UBND, ngày 06/10/2020</t>
  </si>
  <si>
    <t>Sở KH&amp;CN tỉnh Nam Định</t>
  </si>
  <si>
    <t>Nghiên cứu đổi mới mô hình tăng trưởng kinh tế tỉnh Thái Nguyên trong bối cảnh cuộc cách mạng công nghiệp 4.0</t>
  </si>
  <si>
    <t>Quyết định số 3344/QĐ-UBND, ngày 19/10/2020</t>
  </si>
  <si>
    <t>Xây dựng hệ thống quản lý dữ liệu thông tin thông minh tỉnh Hà Giang</t>
  </si>
  <si>
    <t>Quyết định số 1968/QĐ-UBND, ngày 27/10/2021</t>
  </si>
  <si>
    <t>Nghiên cứu thực trạng và đề xuất các giải pháp tạo việc làm cho người lao động sau khi bị thất nghiệp từ các doanh nghiệp trên địa bàn tỉnh Vĩnh Phúc</t>
  </si>
  <si>
    <t xml:space="preserve">Quyết định số 1985/QĐ-UBND, ngày 07 tháng 8 năm 2020 </t>
  </si>
  <si>
    <t>Sở KH&amp;CN tỉnh Vĩnh Phúc</t>
  </si>
  <si>
    <t>Quyết định số 133/QĐ-UBND, ngày 09 tháng 02 năm 2021</t>
  </si>
  <si>
    <t>UBND tỉnh Bắc Giang</t>
  </si>
  <si>
    <t>CẤP BỘ 2021</t>
  </si>
  <si>
    <t>TS. Nguyễn Thị Thu Thương</t>
  </si>
  <si>
    <t xml:space="preserve">QĐ số 4325/QĐ-BGDĐT, ngày 14 tháng 12 năm 2020 </t>
  </si>
  <si>
    <t>CẤP ĐẠI HỌC THÁI NGUYÊN NĂM 2021</t>
  </si>
  <si>
    <t>Tác động của xây dựng nông thôn mới đến phong tục, tập quán của đồng bào dân tộc thiểu số ở khu vực Trung du và Miền núi phía Bắc, Việt Nam, ĐH2021-TN08-01</t>
  </si>
  <si>
    <t>TS. Nguyễn Thị Nội</t>
  </si>
  <si>
    <t>Phân tích các yếu tố ảnh hưởng đến rủi ro tài chính tại các doanh nghiệp y tế niêm yết trên thị trường chứng khoán Việt Nam, ĐH2021-TN08-02</t>
  </si>
  <si>
    <t>Giải pháp tài chính phát triển doanh nghiệp nhỏ và vừa trên địa bàn tỉnh Thái Nguyên, ĐH2021-TN08-03</t>
  </si>
  <si>
    <t>TS. Hà Thị Thanh Nga</t>
  </si>
  <si>
    <t>Tác động của vốn đầu tư ngoài nhà nước đến phát triển kinh tế xã hội tỉnh Thái Nguyên, ĐH2021-TN08-04</t>
  </si>
  <si>
    <t>TS. Phạm Thị Nga</t>
  </si>
  <si>
    <t>Các yếu tố ảnh hưởng đến chất lượng lao động của doanh nghiệp công nghiệp tỉnh Thái Nguyên trong bối cảnh cách mạng công nghiệp 4.0, ĐH2021-TN08-05</t>
  </si>
  <si>
    <t>ThS. Phùng Trần Mỹ Hạnh</t>
  </si>
  <si>
    <t>Tác động quản trị vốn lưu động đến khả năng sinh lợi của các doanh nghiệp ngành Nhựa niêm yết tại Việt Nam, ĐH2021-TN08-06</t>
  </si>
  <si>
    <t>Nghiên cứu các yếu tố ảnh hưởng đến ý định khởi nghiệp của phụ nữ khu vực Đông Bắc, Việt Nam, ĐH2021-TN08-07</t>
  </si>
  <si>
    <t>Nghiên cứu mô hình liên kết vùng trong phát triển nông nghiệp hàng hóa khu vực Trung du và Miền núi phía Bắc, Việt Nam, ĐH2021-TN08-08</t>
  </si>
  <si>
    <t>ThS. La Quý Dương</t>
  </si>
  <si>
    <t>Đánh giá sự hài lòng của doanh nghiệp trong cải cách thủ tục hành chính thuế tỉnh Thái Nguyên, ĐH2021-TN08-09</t>
  </si>
  <si>
    <t>TS. Đàm Phương Lan</t>
  </si>
  <si>
    <t>Giải pháp phát triển hợp tác xã kiểu mới trên địa bàn tỉnh Thái Nguyên, ĐH2021-TN08-10</t>
  </si>
  <si>
    <t>TS. Nguyễn Thị Kim Anh</t>
  </si>
  <si>
    <t>Tổ chức hệ thống thông tin kế toán trong các doanh nghiệp thương mại ở tỉnh Thái Nguyên, ĐH2021-TN08-11</t>
  </si>
  <si>
    <t>Đánh giá tác động của đại dịch Covid-19 đến du lịch tỉnh Thái Nguyên, ĐH2021-TN08-12</t>
  </si>
  <si>
    <t>ThS. Phạm Minh Hương</t>
  </si>
  <si>
    <t>Phân tích tác động của cấu trúc tài chính đến khả năng sinh lời của các doanh nghiệp niêm yết trên thị trường chứng khoán Việt Nam, ĐH2021-TN08-13</t>
  </si>
  <si>
    <t>ThS. Nguyễn Thành Vinh</t>
  </si>
  <si>
    <t>CẤP ĐẠI HỌC THÁI NGUYÊN NĂM 2022</t>
  </si>
  <si>
    <t>CẤP BỘ 2022</t>
  </si>
  <si>
    <t>Đánh giá năng suất lao động tại các doanh nghiệp nhỏ và vừa trên địa bàn tỉnh Thái Nguyên</t>
  </si>
  <si>
    <t xml:space="preserve">Giải pháp phát triển nhanh và bền vững ngành dịch vụ trên địa bàn tỉnh Bắc Giang, đến năm 2030. 
</t>
  </si>
  <si>
    <r>
      <t xml:space="preserve">Chi phi y tế thảm họa và vai trò của bảo hiểm y tế trong việc giảm thiểu chi phí y tế thảm họa vùng Trung du miền núi phía Bắc
</t>
    </r>
    <r>
      <rPr>
        <b/>
        <sz val="10"/>
        <rFont val="Times New Roman"/>
        <family val="1"/>
      </rPr>
      <t>B2021-TNA-17</t>
    </r>
  </si>
  <si>
    <r>
      <t xml:space="preserve">Các nhân tố tác động đến quyết định của hộ nông dân chuyển sang sản xuất rau hữu cơ ở một số tỉnh trung du và miền núi phía Bắc
</t>
    </r>
    <r>
      <rPr>
        <b/>
        <sz val="10"/>
        <rFont val="Times New Roman"/>
        <family val="1"/>
      </rPr>
      <t>B2019-TNA-18</t>
    </r>
  </si>
  <si>
    <t>Nghiên cứu một số giải pháp nâng cao năng lực quản trị cho các chủ thể tham gia phát triển sản xuất, kinh doanh các sản phẩm thuộc chương trình OCOP góp phần xây dựng nông thôn mới tỉnh Quảng Ninh</t>
  </si>
  <si>
    <t>PGS.TS. Đỗ T Thúy Phương</t>
  </si>
  <si>
    <t>Quyết định số 154/QĐ-UBND, ngày 28 tháng 4 năm 2021</t>
  </si>
  <si>
    <t>Số: 17/B2021-TNA-17, ngày 21/7/2021</t>
  </si>
  <si>
    <t>Số: 49/B2019-TNA-02.T, ngày 27/02/2020</t>
  </si>
  <si>
    <t>Nghiên cứu phát triển dịch vụ công cộng nông thôn góp phần xây dựng nông thôn mới nâng cao, nông thôn mới kiểu mẫu trên địa bàn tỉnh Hưng Yên</t>
  </si>
  <si>
    <t>Nghiên cứu xây dựng mô hình trải nghiệm văn hóa trà Thái Nguyên</t>
  </si>
  <si>
    <t>Quyết định số 4048/QĐ-UBND, ngày 24/12/2020</t>
  </si>
  <si>
    <t xml:space="preserve">Giải pháp xúc tiến thương mại, nâng cao giá trị sản phẩm Đào, Mận, Lê phục vụ du lịch trên địa bàn huyện Tam Đường </t>
  </si>
  <si>
    <t>TS. Trần Thị Thùy Linh</t>
  </si>
  <si>
    <t>TS. Đỗ Kim Dư</t>
  </si>
  <si>
    <t>ThS. Vũ Bạch Diệp</t>
  </si>
  <si>
    <t>ThS. Nguyễn Thị Hoài Thu</t>
  </si>
  <si>
    <t>TS. Trần Thùy Linh</t>
  </si>
  <si>
    <t>TS. Đặng Trung Kiên</t>
  </si>
  <si>
    <t>TS. Bùi Thị Minh Hằng</t>
  </si>
  <si>
    <t>Nâng cao nhận thức, tập huấn về bảo hộ, phát triển tài sản trí tuệ cho các chủ thể sản xuất và kinh doanh sản phẩm OCOP, sản phẩm nông nghiệp của khu vực Trung du và miền núi phía Bắc</t>
  </si>
  <si>
    <t>T6/2024</t>
  </si>
  <si>
    <t>Quyết định số 78/QĐ-SKHCN, ngày 14 tháng 5 năm 2021</t>
  </si>
  <si>
    <t>Xây dựng, quản lý và phát triển và phát triển nhãn hiệu chứng nhận "Khoai lang Phú Cường" cho các sản phẩm khoai lang của xã Phú Cường và vùng phụ cận, huyện Tân Lạc tỉnh Hoà Bình</t>
  </si>
  <si>
    <t>T8/2021</t>
  </si>
  <si>
    <t>T12/2022</t>
  </si>
  <si>
    <t>Quyết định số 3187/QĐ-UBND, ngày 17/12/2020</t>
  </si>
  <si>
    <t>UBND tỉnh Hoà Bình</t>
  </si>
  <si>
    <t>Nghiên cứu thực trạng và giải pháp hỗ trợ mô hình KNĐMST cho thanh niên tỉnh Hà Giang</t>
  </si>
  <si>
    <t>Quyết định số 1779/QĐ-UBND, ngày 27/8/2021</t>
  </si>
  <si>
    <t>UBND tỉnh Hà Giang</t>
  </si>
  <si>
    <t xml:space="preserve">Nghiên cứu xây dựng một số mô hình khởi nghiệp sáng tạo cho thanh niên tỉnh Lào Cai </t>
  </si>
  <si>
    <t>UBND tỉnh Lào Cai</t>
  </si>
  <si>
    <t>Nghiên cứu đề xuất giải pháp phát triển kinh tế số trên địa bàn tỉnh Hưng Yên</t>
  </si>
  <si>
    <t>Nghiên cứu đề xuất giải pháp hỗ trợ DN thực hiện chuyển đổi số trên địa bàn tỉnh Bắc Ninh</t>
  </si>
  <si>
    <t>UBND tỉnh Hưng Yên</t>
  </si>
  <si>
    <t>UBND tỉnh Bắc Ninh</t>
  </si>
  <si>
    <t>Nghiên cứu xây dựng mô hình kinh tế tuần hoàn đối với cây chuối trồng tại tỉnh Hưng Yên</t>
  </si>
  <si>
    <t>UBND tỉnh Lạng Sơn</t>
  </si>
  <si>
    <t>Phát triển dịch vụ Logicstic hỗ trợ DN trên địa bàn tỉnh Thái Nguyên</t>
  </si>
  <si>
    <t>PGS.TS Trần Quang Huy</t>
  </si>
  <si>
    <t>T12.2021</t>
  </si>
  <si>
    <t>T6/2023</t>
  </si>
  <si>
    <t>T12/2020</t>
  </si>
  <si>
    <t>Số: 136/QĐ-ĐHTN ngày 09/3/2007</t>
  </si>
  <si>
    <t>Số: 3514/QĐ-ĐHTN ngày 12/7/2006</t>
  </si>
  <si>
    <t>Đang triển khai</t>
  </si>
  <si>
    <t>Nghiên cứu hiểu biết tài chính của người nghèo trên địa bàn tỉnh Thái Nguyên, ĐH2022-TN08-01</t>
  </si>
  <si>
    <t>Tác động việc sử dụng mạng xã hội lên thù lao tài chính của các giám đốc điều hành tại công ty thuộc danh mục S&amp;P 500, ĐH2022-TN08-02</t>
  </si>
  <si>
    <t>Tác động của đa dạng hóa thu nhập đến tính bền vững của các ngân hàng thương mại cổ phần Việt Nam, ĐH2022-TN08-03</t>
  </si>
  <si>
    <t>Ảnh hưởng của phát triển nông nghiệp đô thị đến thu nhập của hộ nông dân tại tỉnh Thái Nguyên,, ĐH2022-TN08-04</t>
  </si>
  <si>
    <t>Quản lý tài chính tại các bệnh viện công lập trực thuộc Sở Y tế tỉnh Thái Nguyên, ĐH2022-TN08-05</t>
  </si>
  <si>
    <t>Xây dựng mô hình kế toán hướng tới ứng dụng ERP trong các trường Đại học thuộc Đại học Thái Nguyên: Nghiên cứu tại Trường Đại học Kinh tế và Quản trị Kinh doanh, ĐH2022-TN08-06</t>
  </si>
  <si>
    <t>Nâng cao tính hữu hiệu của hệ thống thông tin kế toán tại các doanh nghiệp may Việt Nam, ĐH2022-TN08-07</t>
  </si>
  <si>
    <t>Các nhân tố ảnh hưởng đến tính hữu hiệu của kiểm soát nội bộ trong các ngân hàng thương mại cổ phần trên địa bàn tỉnh Thái Nguyên, ĐH2022-TN08-08</t>
  </si>
  <si>
    <t>Thực hiện pháp luật hỗ trợ doanh nghiệp nhỏ và vừa tại tỉnh Thái Nguyên, ĐH2022-TN08-09</t>
  </si>
  <si>
    <t>Phân tích mối quan hệ giữa rủi ro và lợi nhuận thông qua đầu tư vào Quỹ hoán đổi danh mục - ETF (Exchange Traded Fund) trên thị trường chứng khoán Việt Nam, ĐH2022-TN08-10</t>
  </si>
  <si>
    <t>Di cư lao động của hộ gia đình tại Việt Nam, ĐH2022-TN08-11</t>
  </si>
  <si>
    <t>Số 01/HĐ-KHCN, ngày 20/01/2022</t>
  </si>
  <si>
    <t>Số 01/HĐ-KHCN, ngày 26/01/2021</t>
  </si>
  <si>
    <t>Số 02/HĐ-KHCN, ngày 26/01/2021</t>
  </si>
  <si>
    <t>Số 03/HĐ-KHCN, ngày 26/01/2021</t>
  </si>
  <si>
    <t>Số 04/HĐ-KHCN, ngày 26/01/2021</t>
  </si>
  <si>
    <t>Số 05/HĐ-KHCN, ngày 26/01/2021</t>
  </si>
  <si>
    <t>Số 06/HĐ-KHCN, ngày 26/01/2021</t>
  </si>
  <si>
    <t>Số 07/HĐ-KHCN, ngày 26/01/2021</t>
  </si>
  <si>
    <t>Số 08/HĐ-KHCN, ngày 26/01/2021</t>
  </si>
  <si>
    <t>Số 09/HĐ-KHCN, ngày 26/01/2021</t>
  </si>
  <si>
    <t>Số 10/HĐ-KHCN, ngày 26/01/2021</t>
  </si>
  <si>
    <t>Số 11/HĐ-KHCN, ngày 26/01/2021</t>
  </si>
  <si>
    <t>Số 12/HĐ-KHCN, ngày 26/01/2021</t>
  </si>
  <si>
    <t>Số 13/HĐ-KHCN, ngày 26/01/2021</t>
  </si>
  <si>
    <t>Số 02/HĐ-KHCN, ngày 20/01/2022</t>
  </si>
  <si>
    <t>Số 03/HĐ-KHCN, ngày 20/01/2022</t>
  </si>
  <si>
    <t>Số 04/HĐ-KHCN, ngày 20/01/2022</t>
  </si>
  <si>
    <t>Số 05/HĐ-KHCN, ngày 20/01/2022</t>
  </si>
  <si>
    <t>Số 06/HĐ-KHCN, ngày 20/01/2022</t>
  </si>
  <si>
    <t>Số 07/HĐ-KHCN, ngày 20/01/2022</t>
  </si>
  <si>
    <t>Số 08/HĐ-KHCN, ngày 20/01/2022</t>
  </si>
  <si>
    <t>Số 09/HĐ-KHCN, ngày 20/01/2022</t>
  </si>
  <si>
    <t>Số 10/HĐ-KHCN, ngày 20/01/2022</t>
  </si>
  <si>
    <t>Số 11/HĐ-KHCN, ngày 20/01/2022</t>
  </si>
  <si>
    <t>Nguồn khác</t>
  </si>
  <si>
    <t>Số 2249/QĐ-ĐHTN ngày 15/12/2021</t>
  </si>
  <si>
    <t>Số 184/QĐ-ĐHTN ngày 29/01/2021</t>
  </si>
  <si>
    <t>Đề tài gian hạn đến tháng 6/2022</t>
  </si>
  <si>
    <t>Số 2277/QĐ-ĐHTN ngày 17/12/2021</t>
  </si>
  <si>
    <t>Số 2371/QĐ-ĐHTN ngày 28/12/2021</t>
  </si>
  <si>
    <t>Số 2278/QĐ-ĐHTN ngày 17/12/2021</t>
  </si>
  <si>
    <t>TS. Nguyễn Thu Nga</t>
  </si>
  <si>
    <t>Quyết định số 3964/QĐ-UBND, ngày 11/12/2021</t>
  </si>
  <si>
    <t>Kinh phí (đ)</t>
  </si>
  <si>
    <t>Chưa nghiệm thu</t>
  </si>
  <si>
    <t>Số 2383QĐ-ĐHTN ngày 07/12/2022</t>
  </si>
  <si>
    <t>Số 2609QĐ-ĐHTN ngày 27/12/2022</t>
  </si>
  <si>
    <t>Số 2610QĐ-ĐHTN ngày 27/12/2022</t>
  </si>
  <si>
    <t>Số 2384/QĐ-ĐHTN ngày 07/12/2022</t>
  </si>
  <si>
    <t>Số 168/QĐ-ĐHTN ngày 13/01/2022</t>
  </si>
  <si>
    <t>Số 2861QĐ-ĐHTN ngày 27/6/2023</t>
  </si>
  <si>
    <t>Số 2411QĐ-ĐHTN ngày 06/6/2023</t>
  </si>
  <si>
    <t>Số 2862QĐ-ĐHTN ngày 27/6/2023</t>
  </si>
  <si>
    <t>Số 2863QĐ-ĐHTN ngày 27/6/2023</t>
  </si>
  <si>
    <t>Số 2864QĐ-ĐHTN ngày 27/6/2023</t>
  </si>
  <si>
    <t>Số 2865QĐ-ĐHTN ngày 27/6/2023</t>
  </si>
  <si>
    <t>Số 814/QĐ_ĐHKT&amp;QTKD-KHCN ngày 29/6/2023</t>
  </si>
  <si>
    <t>CẤP ĐẠI HỌC THÁI NGUYÊN NĂM 2023</t>
  </si>
  <si>
    <t>Phát triển kinh tế hợp tác xã trên địa bàn tỉnh Thái Nguyên</t>
  </si>
  <si>
    <t>TS. Nguyễn Quang Hợp</t>
  </si>
  <si>
    <t>32,1</t>
  </si>
  <si>
    <t>67,9</t>
  </si>
  <si>
    <t>Đo lường hiệu quả hoạt động của các ngân hàng niêm yết trên thị trường chứng khoán Việt Nam sử dụng phương pháp đường bao dữ liệu cấu trúc mạng</t>
  </si>
  <si>
    <t>ThS. Trần Thanh Hải</t>
  </si>
  <si>
    <t>Tác động của trách nhiệm xã hội đến hiệu quả tài chính của các doanh nghiệp niêm yết: Bằng chứng từ các quốc gia Đông Nam Á</t>
  </si>
  <si>
    <t>ThS. Kiều Thị Khánh</t>
  </si>
  <si>
    <t>Hoàn thiện tổ chức công tác kế toán thuế tại các doanh nghiệp thương mại hoạt động trong lĩnh vực phân phối trên địa bàn tỉnh Thái Nguyên</t>
  </si>
  <si>
    <t>ThS. Vũ Thị Minh</t>
  </si>
  <si>
    <t>Nghiên cứu, kết hợp một số kỹ thuật học máy ứng dụng xây dựng mô hình dự đoán Protein sửa đổi sau dịch mã</t>
  </si>
  <si>
    <t>ThS. Trần Thị Xuân</t>
  </si>
  <si>
    <t>KHOA HỌC VÀ CÔNG NGHỆ CẤP NHÀ NƯỚC</t>
  </si>
  <si>
    <t>Tình trạng triển khai</t>
  </si>
  <si>
    <t>KHOA</t>
  </si>
  <si>
    <t>CẤPNHÀ NƯỚC 2022</t>
  </si>
  <si>
    <t>Viện NC</t>
  </si>
  <si>
    <t>Đang thực hiện</t>
  </si>
  <si>
    <t>CẤPNHÀ NƯỚC 2023</t>
  </si>
  <si>
    <t>Phát triển chuỗi giá trị bền vững cho sản phẩm nông nghiệp OCOP tại khu vực miền núi phía Bắc, Việt Nam</t>
  </si>
  <si>
    <t>TS. Nguyễn Bích Hồng</t>
  </si>
  <si>
    <t>Khoa Kinh tế</t>
  </si>
  <si>
    <t>Nghiên cứu vấn đề giới trong thích ứng với biến đổi khí hậu tại vùng núi Đông Bắc Việt Nam</t>
  </si>
  <si>
    <t>TS. Bùi T Minh Hằng</t>
  </si>
  <si>
    <t>Khoa Marketing TM&amp;DL</t>
  </si>
  <si>
    <t>XVI</t>
  </si>
  <si>
    <t>CẤP BỘ 2023</t>
  </si>
  <si>
    <r>
      <t xml:space="preserve">Ảnh hưởng của phát triển nông nghiệp đô thị đến sinh kế hộ gia đình nông dân ở các tỉnh Đông Bắc Việt Nam
</t>
    </r>
    <r>
      <rPr>
        <b/>
        <sz val="10"/>
        <rFont val="Times New Roman"/>
        <family val="1"/>
      </rPr>
      <t>B2023-TNA-30</t>
    </r>
  </si>
  <si>
    <t>PGS.TS. Đinh Hồng Linh</t>
  </si>
  <si>
    <r>
      <t xml:space="preserve">Các yếu tổ tác động tới quyết định tăng vốn FDI tại tỉnh Thái Nguyên
</t>
    </r>
    <r>
      <rPr>
        <b/>
        <sz val="10"/>
        <rFont val="Times New Roman"/>
        <family val="1"/>
      </rPr>
      <t>B2023-TNA-31</t>
    </r>
  </si>
  <si>
    <t>XVII</t>
  </si>
  <si>
    <t>CẤP BỘ 2024</t>
  </si>
  <si>
    <t>Tác động của năng lực động đến dịch vụ hóa doanh nghiệp sản xuất trong bối cảnh kinh tế số</t>
  </si>
  <si>
    <t>Tác động của sử dụng thuốc lá, rượu, bia đến nghèo và hiệu ứng lấn át ở Việt Nam</t>
  </si>
  <si>
    <t>TS. Nguyễn Thu Thương</t>
  </si>
  <si>
    <t>Tình trạng nghiệm thu</t>
  </si>
  <si>
    <t>Đề tài gia hạn đến tháng 12/2023</t>
  </si>
  <si>
    <t>Số 3712/QĐ-BGDĐT ngày 16 tháng 11 năm 2022 của Bộ trưởng Bộ Giáo dục và Đào tạo.</t>
  </si>
  <si>
    <t>QĐ công nhận kết quả số: 899/QĐ-UBDT ngày 01/12/2022 của Uỷ ban Dân tộc</t>
  </si>
  <si>
    <t>Số 1077/QĐ-BGDĐT, ngày 17 tháng 4 năm 2023 của Bộ trưởng Bộ Giáo dục và Đào tạo</t>
  </si>
  <si>
    <t>Quyết định số 4677/QĐ-UBND, ngày 31/12/2021</t>
  </si>
  <si>
    <t>Quyết định số 783/QĐ-UBND, ngày 31/3/2021</t>
  </si>
  <si>
    <t>Quyết định số 35/QĐ-UBND, ngày 10/01/2022</t>
  </si>
  <si>
    <t>Quyết định số 783/QĐ-UBND, ngày 31/3/2022</t>
  </si>
  <si>
    <t>Xây dựng nhãn hiệu tập thể cho sản phẩm lạc đỏ của Huyện Chi Lăng, tỉnh Lạng Sơn</t>
  </si>
  <si>
    <t>Quyết định số 119/QĐ-SKHCN, ngày 11/8/2022</t>
  </si>
  <si>
    <t>Xây dựng nhãn hiệu tập thể cho cây giống lâm nghiệp của Huyện Hữu Lũng, tỉnh Lạng Sơn</t>
  </si>
  <si>
    <t>Quyết định số 120/QĐ-SKHCN, ngày 11/8/2022</t>
  </si>
  <si>
    <t>Nghiên cứu các giải pháp phát triển dịch vụ Logistics hỗ trợ các doanh nghiệp trong khu kinh tế tỉnh Lào Cai</t>
  </si>
  <si>
    <t>Phát triển sản phẩm miến dong theo chuỗi giá trị tại huyện Nguyên Bình, Hoà An, Cao Bằng</t>
  </si>
  <si>
    <t>Quyết định số 373/QĐ-UBND, ngày 21/3/2022</t>
  </si>
  <si>
    <t>UBND tỉnh Cao Bằng</t>
  </si>
  <si>
    <t>Thúc đẩy đổi mới sáng tạo ở các doanh nghiệp trong khu công nghiệp trên địa bàn tỉnh Bắc Ninh trong bối cảnh toàn cầu hóa và cách mạng công nghiệp lần thứ 4</t>
  </si>
  <si>
    <t>Quyết định số 958/QĐ-SKHCN, ngày 04/10/2021</t>
  </si>
  <si>
    <t>Nghiên cứu xây dựng mô hình kinh tế tuần hoàn trong phát triển du lịch cộng đồng tỉnh Hà Giang</t>
  </si>
  <si>
    <t>Quyết định số 958/QĐ-UBND, ngày 28/12/2022</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</si>
</sst>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0.0000"/>
    <numFmt numFmtId="171" formatCode="0.00000"/>
    <numFmt numFmtId="172" formatCode="0.000000"/>
    <numFmt numFmtId="173" formatCode="0.0000000"/>
    <numFmt numFmtId="174" formatCode="0.00000000"/>
    <numFmt numFmtId="175" formatCode="0.000000000"/>
    <numFmt numFmtId="176" formatCode="_(* #,##0_);_(* \(#,##0\);_(* &quot;-&quot;??_);_(@_)"/>
    <numFmt numFmtId="177" formatCode="#,##0.0"/>
    <numFmt numFmtId="178" formatCode="#,##0.000"/>
    <numFmt numFmtId="179" formatCode="#,##0.0000"/>
    <numFmt numFmtId="180" formatCode="#,##0.00000"/>
    <numFmt numFmtId="181" formatCode="[$-409]dddd\,\ mmmm\ d\,\ yyyy"/>
    <numFmt numFmtId="182" formatCode="[$-409]d\-mmm\-yyyy;@"/>
    <numFmt numFmtId="183" formatCode="[$-1010000]d/m/yyyy;@"/>
    <numFmt numFmtId="184" formatCode="_(* #,##0.0_);_(* \(#,##0.0\);_(* &quot;-&quot;??_);_(@_)"/>
    <numFmt numFmtId="185" formatCode="0.0%"/>
    <numFmt numFmtId="186" formatCode="_-* #,##0\ _₫_-;\-* #,##0\ _₫_-;_-* &quot;-&quot;??\ _₫_-;_-@_-"/>
    <numFmt numFmtId="187" formatCode="&quot;Tháng &quot;mm/yyyy"/>
    <numFmt numFmtId="188" formatCode="m/yyyy"/>
    <numFmt numFmtId="189" formatCode="&quot;£&quot;#,##0;[Red]\-&quot;£&quot;#,##0"/>
    <numFmt numFmtId="190" formatCode="_-&quot;£&quot;* #,##0_-;\-&quot;£&quot;* #,##0_-;_-&quot;£&quot;* &quot;-&quot;_-;_-@_-"/>
    <numFmt numFmtId="191" formatCode="_-* #,##0_-;\-* #,##0_-;_-* &quot;-&quot;_-;_-@_-"/>
    <numFmt numFmtId="192" formatCode="_-&quot;£&quot;* #,##0.00_-;\-&quot;£&quot;* #,##0.00_-;_-&quot;£&quot;* &quot;-&quot;??_-;_-@_-"/>
    <numFmt numFmtId="193" formatCode="_-* #,##0.00_-;\-* #,##0.00_-;_-* &quot;-&quot;??_-;_-@_-"/>
    <numFmt numFmtId="194" formatCode="_(* #,##0.000_);_(* \(#,##0.000\);_(* &quot;-&quot;???_);_(@_)"/>
    <numFmt numFmtId="195" formatCode="\$#,##0\ ;\(\$#,##0\)"/>
    <numFmt numFmtId="196" formatCode="&quot;¥&quot;#,##0;[Red]&quot;¥&quot;&quot;¥&quot;\-#,##0"/>
    <numFmt numFmtId="197" formatCode="&quot;¥&quot;#,##0.00;[Red]&quot;¥&quot;&quot;¥&quot;&quot;¥&quot;&quot;¥&quot;&quot;¥&quot;&quot;¥&quot;\-#,##0.00"/>
    <numFmt numFmtId="198" formatCode="&quot;¥&quot;#,##0.00;[Red]&quot;¥&quot;\-#,##0.00"/>
    <numFmt numFmtId="199" formatCode="&quot;¥&quot;#,##0;[Red]&quot;¥&quot;\-#,##0"/>
    <numFmt numFmtId="200" formatCode="m/d"/>
    <numFmt numFmtId="201" formatCode="&quot;ß&quot;#,##0;\-&quot;&quot;\ß&quot;&quot;#,##0"/>
    <numFmt numFmtId="202" formatCode="\t0.00%"/>
    <numFmt numFmtId="203" formatCode="\t#\ ??/??"/>
    <numFmt numFmtId="204" formatCode="#,##0;\(#,##0\)"/>
    <numFmt numFmtId="205" formatCode="&quot;¥&quot;#,##0;\-&quot;¥&quot;#,##0"/>
    <numFmt numFmtId="206" formatCode="&quot;¥&quot;#,##0;[Red]\-&quot;¥&quot;#,##0"/>
    <numFmt numFmtId="207" formatCode="&quot;¥&quot;#,##0.00;\-&quot;¥&quot;#,##0.00"/>
    <numFmt numFmtId="208" formatCode="&quot;Tháng &quot;m/yyyy"/>
    <numFmt numFmtId="209" formatCode="_-* #,##0_-;\-* #,##0_-;_-* &quot;-&quot;??_-;_-@_-"/>
    <numFmt numFmtId="210" formatCode="_(* #.##0.0_);_(* \(#.##0.0\);_(* &quot;-&quot;??_);_(@_)"/>
    <numFmt numFmtId="211" formatCode="_(* #.##0._);_(* \(#.##0.\);_(* &quot;-&quot;??_);_(@_)"/>
    <numFmt numFmtId="212" formatCode="_(* #.##00._);_(* \(#.##00.\);_(* &quot;-&quot;??_);_(@_)"/>
    <numFmt numFmtId="213" formatCode="_(* #.##000._);_(* \(#.##000.\);_(* &quot;-&quot;??_);_(@_)"/>
    <numFmt numFmtId="214" formatCode="_(* #.##0.000_);_(* \(#.##0.000\);_(* &quot;-&quot;??_);_(@_)"/>
    <numFmt numFmtId="215" formatCode="_(* #.##0.00_);_(* \(#.##0.00\);_(* &quot;-&quot;??_);_(@_)"/>
  </numFmts>
  <fonts count="101">
    <font>
      <sz val="10"/>
      <name val="Arial"/>
      <family val="0"/>
    </font>
    <font>
      <sz val="10"/>
      <name val="Times New Roman"/>
      <family val="1"/>
    </font>
    <font>
      <b/>
      <sz val="12"/>
      <name val="Times New Roman"/>
      <family val="1"/>
    </font>
    <font>
      <sz val="12"/>
      <name val="Times New Roman"/>
      <family val="1"/>
    </font>
    <font>
      <u val="single"/>
      <sz val="10"/>
      <color indexed="12"/>
      <name val="Arial"/>
      <family val="2"/>
    </font>
    <font>
      <u val="single"/>
      <sz val="10"/>
      <color indexed="36"/>
      <name val="Arial"/>
      <family val="2"/>
    </font>
    <font>
      <b/>
      <sz val="13"/>
      <name val="Times New Roman"/>
      <family val="1"/>
    </font>
    <font>
      <b/>
      <sz val="10"/>
      <name val="Times New Roman"/>
      <family val="1"/>
    </font>
    <font>
      <i/>
      <sz val="10"/>
      <name val="Times New Roman"/>
      <family val="1"/>
    </font>
    <font>
      <vertAlign val="subscript"/>
      <sz val="10"/>
      <name val="Times New Roman"/>
      <family val="1"/>
    </font>
    <font>
      <b/>
      <sz val="11"/>
      <name val="Times New Roman"/>
      <family val="1"/>
    </font>
    <font>
      <sz val="11"/>
      <name val="Times New Roman"/>
      <family val="1"/>
    </font>
    <font>
      <i/>
      <sz val="11"/>
      <name val="Times New Roman"/>
      <family val="1"/>
    </font>
    <font>
      <b/>
      <i/>
      <sz val="10"/>
      <name val="Times New Roman"/>
      <family val="1"/>
    </font>
    <font>
      <sz val="11"/>
      <color indexed="8"/>
      <name val="Calibri"/>
      <family val="2"/>
    </font>
    <font>
      <sz val="11"/>
      <color indexed="10"/>
      <name val="Arial"/>
      <family val="2"/>
    </font>
    <font>
      <sz val="8"/>
      <name val="Arial"/>
      <family val="2"/>
    </font>
    <font>
      <b/>
      <sz val="12"/>
      <name val="Arial"/>
      <family val="2"/>
    </font>
    <font>
      <sz val="12"/>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8"/>
      <name val="Arial"/>
      <family val="2"/>
    </font>
    <font>
      <b/>
      <sz val="11"/>
      <color indexed="56"/>
      <name val="Arial"/>
      <family val="2"/>
    </font>
    <font>
      <b/>
      <sz val="10"/>
      <name val=".VnTimeH"/>
      <family val="2"/>
    </font>
    <font>
      <sz val="8"/>
      <color indexed="12"/>
      <name val="Helv"/>
      <family val="0"/>
    </font>
    <font>
      <sz val="11"/>
      <color indexed="52"/>
      <name val="Arial"/>
      <family val="2"/>
    </font>
    <font>
      <sz val="11"/>
      <color indexed="60"/>
      <name val="Arial"/>
      <family val="2"/>
    </font>
    <font>
      <sz val="7"/>
      <name val="Small Fonts"/>
      <family val="2"/>
    </font>
    <font>
      <b/>
      <i/>
      <sz val="16"/>
      <name val="Helv"/>
      <family val="2"/>
    </font>
    <font>
      <sz val="12"/>
      <name val=".VnTime"/>
      <family val="2"/>
    </font>
    <font>
      <b/>
      <sz val="11"/>
      <color indexed="63"/>
      <name val="Arial"/>
      <family val="2"/>
    </font>
    <font>
      <sz val="10"/>
      <name val=".VnArial"/>
      <family val="2"/>
    </font>
    <font>
      <sz val="12"/>
      <name val="VNTime"/>
      <family val="0"/>
    </font>
    <font>
      <b/>
      <sz val="18"/>
      <color indexed="56"/>
      <name val="Times New Roman"/>
      <family val="2"/>
    </font>
    <font>
      <b/>
      <sz val="16"/>
      <name val=".VnTimeH"/>
      <family val="2"/>
    </font>
    <font>
      <sz val="11"/>
      <name val=".VnTime"/>
      <family val="2"/>
    </font>
    <font>
      <b/>
      <sz val="12"/>
      <name val=".VnTime"/>
      <family val="2"/>
    </font>
    <font>
      <i/>
      <sz val="12"/>
      <name val=".VnTime"/>
      <family val="2"/>
    </font>
    <font>
      <b/>
      <sz val="10"/>
      <name val=".VnArial"/>
      <family val="2"/>
    </font>
    <font>
      <sz val="14"/>
      <name val="뼻뮝"/>
      <family val="3"/>
    </font>
    <font>
      <sz val="12"/>
      <name val="바탕체"/>
      <family val="3"/>
    </font>
    <font>
      <sz val="12"/>
      <name val="뼻뮝"/>
      <family val="1"/>
    </font>
    <font>
      <sz val="9"/>
      <name val="Arial"/>
      <family val="2"/>
    </font>
    <font>
      <sz val="10"/>
      <name val="굴림체"/>
      <family val="3"/>
    </font>
    <font>
      <sz val="12"/>
      <name val="Courier"/>
      <family val="3"/>
    </font>
    <font>
      <sz val="10"/>
      <name val=" "/>
      <family val="1"/>
    </font>
    <font>
      <sz val="10"/>
      <name val="Helv"/>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2"/>
      <color indexed="8"/>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Times New Roman"/>
      <family val="1"/>
    </font>
    <font>
      <sz val="10"/>
      <color indexed="8"/>
      <name val="Times New Roman"/>
      <family val="1"/>
    </font>
    <font>
      <sz val="9"/>
      <color indexed="8"/>
      <name val="Times New Roman"/>
      <family val="1"/>
    </font>
    <font>
      <b/>
      <sz val="9"/>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Times New Roman"/>
      <family val="1"/>
    </font>
    <font>
      <sz val="10"/>
      <color rgb="FF000000"/>
      <name val="Times New Roman"/>
      <family val="1"/>
    </font>
    <font>
      <sz val="9"/>
      <color theme="1"/>
      <name val="Times New Roman"/>
      <family val="1"/>
    </font>
    <font>
      <sz val="10"/>
      <color theme="1"/>
      <name val="Times New Roman"/>
      <family val="1"/>
    </font>
    <font>
      <b/>
      <sz val="9"/>
      <color theme="1"/>
      <name val="Times New Roman"/>
      <family val="1"/>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color indexed="63"/>
      </right>
      <top style="thin"/>
      <bottom style="thin"/>
    </border>
    <border>
      <left/>
      <right style="medium">
        <color indexed="63"/>
      </right>
      <top/>
      <bottom/>
    </border>
    <border>
      <left>
        <color indexed="63"/>
      </left>
      <right>
        <color indexed="63"/>
      </right>
      <top style="thin">
        <color theme="4"/>
      </top>
      <bottom style="double">
        <color theme="4"/>
      </bottom>
    </border>
    <border>
      <left/>
      <right/>
      <top style="double"/>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2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19" fillId="3" borderId="0" applyNumberFormat="0" applyBorder="0" applyAlignment="0" applyProtection="0"/>
    <xf numFmtId="0" fontId="75" fillId="4" borderId="0" applyNumberFormat="0" applyBorder="0" applyAlignment="0" applyProtection="0"/>
    <xf numFmtId="0" fontId="19" fillId="5" borderId="0" applyNumberFormat="0" applyBorder="0" applyAlignment="0" applyProtection="0"/>
    <xf numFmtId="0" fontId="75" fillId="6" borderId="0" applyNumberFormat="0" applyBorder="0" applyAlignment="0" applyProtection="0"/>
    <xf numFmtId="0" fontId="19" fillId="7" borderId="0" applyNumberFormat="0" applyBorder="0" applyAlignment="0" applyProtection="0"/>
    <xf numFmtId="0" fontId="75" fillId="8" borderId="0" applyNumberFormat="0" applyBorder="0" applyAlignment="0" applyProtection="0"/>
    <xf numFmtId="0" fontId="19" fillId="9" borderId="0" applyNumberFormat="0" applyBorder="0" applyAlignment="0" applyProtection="0"/>
    <xf numFmtId="0" fontId="75" fillId="10" borderId="0" applyNumberFormat="0" applyBorder="0" applyAlignment="0" applyProtection="0"/>
    <xf numFmtId="0" fontId="19" fillId="11" borderId="0" applyNumberFormat="0" applyBorder="0" applyAlignment="0" applyProtection="0"/>
    <xf numFmtId="0" fontId="75" fillId="12" borderId="0" applyNumberFormat="0" applyBorder="0" applyAlignment="0" applyProtection="0"/>
    <xf numFmtId="0" fontId="19" fillId="13" borderId="0" applyNumberFormat="0" applyBorder="0" applyAlignment="0" applyProtection="0"/>
    <xf numFmtId="0" fontId="75" fillId="14" borderId="0" applyNumberFormat="0" applyBorder="0" applyAlignment="0" applyProtection="0"/>
    <xf numFmtId="0" fontId="19" fillId="15" borderId="0" applyNumberFormat="0" applyBorder="0" applyAlignment="0" applyProtection="0"/>
    <xf numFmtId="0" fontId="75" fillId="16" borderId="0" applyNumberFormat="0" applyBorder="0" applyAlignment="0" applyProtection="0"/>
    <xf numFmtId="0" fontId="19" fillId="17" borderId="0" applyNumberFormat="0" applyBorder="0" applyAlignment="0" applyProtection="0"/>
    <xf numFmtId="0" fontId="75" fillId="18" borderId="0" applyNumberFormat="0" applyBorder="0" applyAlignment="0" applyProtection="0"/>
    <xf numFmtId="0" fontId="19" fillId="19" borderId="0" applyNumberFormat="0" applyBorder="0" applyAlignment="0" applyProtection="0"/>
    <xf numFmtId="0" fontId="75" fillId="20" borderId="0" applyNumberFormat="0" applyBorder="0" applyAlignment="0" applyProtection="0"/>
    <xf numFmtId="0" fontId="19" fillId="9" borderId="0" applyNumberFormat="0" applyBorder="0" applyAlignment="0" applyProtection="0"/>
    <xf numFmtId="0" fontId="75" fillId="21" borderId="0" applyNumberFormat="0" applyBorder="0" applyAlignment="0" applyProtection="0"/>
    <xf numFmtId="0" fontId="19" fillId="15" borderId="0" applyNumberFormat="0" applyBorder="0" applyAlignment="0" applyProtection="0"/>
    <xf numFmtId="0" fontId="75" fillId="22" borderId="0" applyNumberFormat="0" applyBorder="0" applyAlignment="0" applyProtection="0"/>
    <xf numFmtId="0" fontId="19" fillId="23" borderId="0" applyNumberFormat="0" applyBorder="0" applyAlignment="0" applyProtection="0"/>
    <xf numFmtId="0" fontId="76" fillId="24" borderId="0" applyNumberFormat="0" applyBorder="0" applyAlignment="0" applyProtection="0"/>
    <xf numFmtId="0" fontId="20" fillId="25" borderId="0" applyNumberFormat="0" applyBorder="0" applyAlignment="0" applyProtection="0"/>
    <xf numFmtId="0" fontId="76" fillId="26" borderId="0" applyNumberFormat="0" applyBorder="0" applyAlignment="0" applyProtection="0"/>
    <xf numFmtId="0" fontId="20" fillId="17" borderId="0" applyNumberFormat="0" applyBorder="0" applyAlignment="0" applyProtection="0"/>
    <xf numFmtId="0" fontId="76" fillId="27" borderId="0" applyNumberFormat="0" applyBorder="0" applyAlignment="0" applyProtection="0"/>
    <xf numFmtId="0" fontId="20" fillId="19" borderId="0" applyNumberFormat="0" applyBorder="0" applyAlignment="0" applyProtection="0"/>
    <xf numFmtId="0" fontId="76" fillId="28" borderId="0" applyNumberFormat="0" applyBorder="0" applyAlignment="0" applyProtection="0"/>
    <xf numFmtId="0" fontId="20" fillId="29" borderId="0" applyNumberFormat="0" applyBorder="0" applyAlignment="0" applyProtection="0"/>
    <xf numFmtId="0" fontId="76" fillId="30" borderId="0" applyNumberFormat="0" applyBorder="0" applyAlignment="0" applyProtection="0"/>
    <xf numFmtId="0" fontId="20" fillId="31" borderId="0" applyNumberFormat="0" applyBorder="0" applyAlignment="0" applyProtection="0"/>
    <xf numFmtId="0" fontId="76" fillId="32" borderId="0" applyNumberFormat="0" applyBorder="0" applyAlignment="0" applyProtection="0"/>
    <xf numFmtId="0" fontId="20" fillId="33" borderId="0" applyNumberFormat="0" applyBorder="0" applyAlignment="0" applyProtection="0"/>
    <xf numFmtId="0" fontId="76" fillId="34" borderId="0" applyNumberFormat="0" applyBorder="0" applyAlignment="0" applyProtection="0"/>
    <xf numFmtId="0" fontId="20" fillId="35" borderId="0" applyNumberFormat="0" applyBorder="0" applyAlignment="0" applyProtection="0"/>
    <xf numFmtId="0" fontId="76" fillId="36" borderId="0" applyNumberFormat="0" applyBorder="0" applyAlignment="0" applyProtection="0"/>
    <xf numFmtId="0" fontId="20" fillId="37" borderId="0" applyNumberFormat="0" applyBorder="0" applyAlignment="0" applyProtection="0"/>
    <xf numFmtId="0" fontId="76" fillId="38" borderId="0" applyNumberFormat="0" applyBorder="0" applyAlignment="0" applyProtection="0"/>
    <xf numFmtId="0" fontId="20" fillId="39" borderId="0" applyNumberFormat="0" applyBorder="0" applyAlignment="0" applyProtection="0"/>
    <xf numFmtId="0" fontId="76" fillId="40" borderId="0" applyNumberFormat="0" applyBorder="0" applyAlignment="0" applyProtection="0"/>
    <xf numFmtId="0" fontId="20" fillId="29" borderId="0" applyNumberFormat="0" applyBorder="0" applyAlignment="0" applyProtection="0"/>
    <xf numFmtId="0" fontId="76" fillId="41" borderId="0" applyNumberFormat="0" applyBorder="0" applyAlignment="0" applyProtection="0"/>
    <xf numFmtId="0" fontId="20" fillId="31" borderId="0" applyNumberFormat="0" applyBorder="0" applyAlignment="0" applyProtection="0"/>
    <xf numFmtId="0" fontId="76" fillId="42" borderId="0" applyNumberFormat="0" applyBorder="0" applyAlignment="0" applyProtection="0"/>
    <xf numFmtId="0" fontId="20" fillId="43" borderId="0" applyNumberFormat="0" applyBorder="0" applyAlignment="0" applyProtection="0"/>
    <xf numFmtId="0" fontId="77" fillId="44" borderId="0" applyNumberFormat="0" applyBorder="0" applyAlignment="0" applyProtection="0"/>
    <xf numFmtId="0" fontId="21" fillId="5" borderId="0" applyNumberFormat="0" applyBorder="0" applyAlignment="0" applyProtection="0"/>
    <xf numFmtId="0" fontId="78" fillId="45" borderId="1" applyNumberFormat="0" applyAlignment="0" applyProtection="0"/>
    <xf numFmtId="0" fontId="22" fillId="46" borderId="2" applyNumberFormat="0" applyAlignment="0" applyProtection="0"/>
    <xf numFmtId="0" fontId="79" fillId="47" borderId="3" applyNumberFormat="0" applyAlignment="0" applyProtection="0"/>
    <xf numFmtId="0" fontId="23"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7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0" fillId="0" borderId="0" applyFont="0" applyFill="0" applyBorder="0" applyAlignment="0" applyProtection="0"/>
    <xf numFmtId="43" fontId="14"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5" fillId="0" borderId="0" applyFont="0" applyFill="0" applyBorder="0" applyAlignment="0" applyProtection="0"/>
    <xf numFmtId="204" fontId="1" fillId="0" borderId="0">
      <alignment/>
      <protection/>
    </xf>
    <xf numFmtId="204" fontId="1" fillId="0" borderId="0">
      <alignment/>
      <protection/>
    </xf>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5" fontId="0" fillId="0" borderId="0" applyFont="0" applyFill="0" applyBorder="0" applyAlignment="0" applyProtection="0"/>
    <xf numFmtId="202" fontId="0" fillId="0" borderId="0">
      <alignment/>
      <protection/>
    </xf>
    <xf numFmtId="202" fontId="0" fillId="0" borderId="0">
      <alignment/>
      <protection/>
    </xf>
    <xf numFmtId="0" fontId="0" fillId="0" borderId="0" applyFont="0" applyFill="0" applyBorder="0" applyAlignment="0" applyProtection="0"/>
    <xf numFmtId="203" fontId="0" fillId="0" borderId="0">
      <alignment/>
      <protection/>
    </xf>
    <xf numFmtId="203" fontId="0" fillId="0" borderId="0">
      <alignment/>
      <protection/>
    </xf>
    <xf numFmtId="0" fontId="81" fillId="0" borderId="0" applyNumberFormat="0" applyFill="0" applyBorder="0" applyAlignment="0" applyProtection="0"/>
    <xf numFmtId="0" fontId="24"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82" fillId="49" borderId="0" applyNumberFormat="0" applyBorder="0" applyAlignment="0" applyProtection="0"/>
    <xf numFmtId="0" fontId="25" fillId="7" borderId="0" applyNumberFormat="0" applyBorder="0" applyAlignment="0" applyProtection="0"/>
    <xf numFmtId="38" fontId="16" fillId="46" borderId="0" applyNumberFormat="0" applyBorder="0" applyAlignment="0" applyProtection="0"/>
    <xf numFmtId="38" fontId="16" fillId="46" borderId="0" applyNumberFormat="0" applyBorder="0" applyAlignment="0" applyProtection="0"/>
    <xf numFmtId="0" fontId="17" fillId="0" borderId="5" applyNumberFormat="0" applyAlignment="0" applyProtection="0"/>
    <xf numFmtId="0" fontId="17" fillId="0" borderId="6">
      <alignment horizontal="left" vertical="center"/>
      <protection/>
    </xf>
    <xf numFmtId="0" fontId="83" fillId="0" borderId="7" applyNumberFormat="0" applyFill="0" applyAlignment="0" applyProtection="0"/>
    <xf numFmtId="0" fontId="26" fillId="0" borderId="0" applyNumberFormat="0" applyFill="0" applyBorder="0" applyAlignment="0" applyProtection="0"/>
    <xf numFmtId="0" fontId="84" fillId="0" borderId="8" applyNumberFormat="0" applyFill="0" applyAlignment="0" applyProtection="0"/>
    <xf numFmtId="0" fontId="17" fillId="0" borderId="0" applyNumberFormat="0" applyFill="0" applyBorder="0" applyAlignment="0" applyProtection="0"/>
    <xf numFmtId="0" fontId="85" fillId="0" borderId="9" applyNumberFormat="0" applyFill="0" applyAlignment="0" applyProtection="0"/>
    <xf numFmtId="0" fontId="27" fillId="0" borderId="10" applyNumberFormat="0" applyFill="0" applyAlignment="0" applyProtection="0"/>
    <xf numFmtId="0" fontId="85"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17" fillId="0" borderId="0" applyProtection="0">
      <alignment/>
    </xf>
    <xf numFmtId="0" fontId="17" fillId="0" borderId="0" applyProtection="0">
      <alignment/>
    </xf>
    <xf numFmtId="0" fontId="41" fillId="0" borderId="0" applyNumberFormat="0" applyFill="0" applyBorder="0" applyAlignment="0" applyProtection="0"/>
    <xf numFmtId="0" fontId="4" fillId="0" borderId="0" applyNumberFormat="0" applyFill="0" applyBorder="0" applyAlignment="0" applyProtection="0"/>
    <xf numFmtId="0" fontId="86" fillId="0" borderId="0" applyNumberFormat="0" applyFill="0" applyBorder="0" applyAlignment="0" applyProtection="0"/>
    <xf numFmtId="0" fontId="87" fillId="50" borderId="1" applyNumberFormat="0" applyAlignment="0" applyProtection="0"/>
    <xf numFmtId="10" fontId="16" fillId="51" borderId="11" applyNumberFormat="0" applyBorder="0" applyAlignment="0" applyProtection="0"/>
    <xf numFmtId="10" fontId="16" fillId="51" borderId="11" applyNumberFormat="0" applyBorder="0" applyAlignment="0" applyProtection="0"/>
    <xf numFmtId="0" fontId="29" fillId="0" borderId="0">
      <alignment/>
      <protection/>
    </xf>
    <xf numFmtId="0" fontId="29" fillId="0" borderId="0">
      <alignment/>
      <protection/>
    </xf>
    <xf numFmtId="0" fontId="29" fillId="0" borderId="0">
      <alignment/>
      <protection/>
    </xf>
    <xf numFmtId="0" fontId="29" fillId="0" borderId="0">
      <alignment/>
      <protection/>
    </xf>
    <xf numFmtId="0" fontId="88" fillId="0" borderId="12" applyNumberFormat="0" applyFill="0" applyAlignment="0" applyProtection="0"/>
    <xf numFmtId="0" fontId="30" fillId="0" borderId="13" applyNumberFormat="0" applyFill="0" applyAlignment="0" applyProtection="0"/>
    <xf numFmtId="200" fontId="0" fillId="0" borderId="0" applyFont="0" applyFill="0" applyBorder="0" applyAlignment="0" applyProtection="0"/>
    <xf numFmtId="201" fontId="0" fillId="0" borderId="0" applyFont="0" applyFill="0" applyBorder="0" applyAlignment="0" applyProtection="0"/>
    <xf numFmtId="0" fontId="18" fillId="0" borderId="0" applyNumberFormat="0" applyFont="0" applyFill="0" applyAlignment="0">
      <protection/>
    </xf>
    <xf numFmtId="0" fontId="89" fillId="52" borderId="0" applyNumberFormat="0" applyBorder="0" applyAlignment="0" applyProtection="0"/>
    <xf numFmtId="0" fontId="31" fillId="53" borderId="0" applyNumberFormat="0" applyBorder="0" applyAlignment="0" applyProtection="0"/>
    <xf numFmtId="0" fontId="1" fillId="0" borderId="0">
      <alignment/>
      <protection/>
    </xf>
    <xf numFmtId="0" fontId="1" fillId="0" borderId="0">
      <alignment/>
      <protection/>
    </xf>
    <xf numFmtId="37" fontId="32" fillId="0" borderId="0">
      <alignment/>
      <protection/>
    </xf>
    <xf numFmtId="0" fontId="33" fillId="0" borderId="0">
      <alignment/>
      <protection/>
    </xf>
    <xf numFmtId="0" fontId="0" fillId="0" borderId="0">
      <alignment/>
      <protection/>
    </xf>
    <xf numFmtId="0" fontId="0" fillId="0" borderId="0">
      <alignment/>
      <protection/>
    </xf>
    <xf numFmtId="0" fontId="14"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0" fillId="0" borderId="0">
      <alignment/>
      <protection/>
    </xf>
    <xf numFmtId="0" fontId="0" fillId="0" borderId="0">
      <alignment/>
      <protection/>
    </xf>
    <xf numFmtId="0" fontId="91" fillId="0" borderId="0">
      <alignment/>
      <protection/>
    </xf>
    <xf numFmtId="0" fontId="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8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90" fillId="0" borderId="0">
      <alignment/>
      <protection/>
    </xf>
    <xf numFmtId="0" fontId="90" fillId="0" borderId="0">
      <alignment/>
      <protection/>
    </xf>
    <xf numFmtId="0" fontId="90" fillId="0" borderId="0">
      <alignment/>
      <protection/>
    </xf>
    <xf numFmtId="0" fontId="0" fillId="0" borderId="0">
      <alignment/>
      <protection/>
    </xf>
    <xf numFmtId="0" fontId="0" fillId="0" borderId="0">
      <alignment/>
      <protection/>
    </xf>
    <xf numFmtId="0" fontId="75" fillId="0" borderId="0">
      <alignment/>
      <protection/>
    </xf>
    <xf numFmtId="0" fontId="3" fillId="0" borderId="0">
      <alignment/>
      <protection/>
    </xf>
    <xf numFmtId="0" fontId="0" fillId="0" borderId="0">
      <alignment/>
      <protection/>
    </xf>
    <xf numFmtId="0" fontId="3" fillId="0" borderId="0">
      <alignment/>
      <protection/>
    </xf>
    <xf numFmtId="0" fontId="34" fillId="0" borderId="0">
      <alignment/>
      <protection/>
    </xf>
    <xf numFmtId="0" fontId="14" fillId="0" borderId="0">
      <alignment vertical="center"/>
      <protection/>
    </xf>
    <xf numFmtId="0" fontId="75" fillId="0" borderId="0">
      <alignment/>
      <protection/>
    </xf>
    <xf numFmtId="0" fontId="3" fillId="0" borderId="0">
      <alignment/>
      <protection/>
    </xf>
    <xf numFmtId="0" fontId="34" fillId="0" borderId="0">
      <alignment/>
      <protection/>
    </xf>
    <xf numFmtId="0" fontId="3" fillId="0" borderId="0">
      <alignment/>
      <protection/>
    </xf>
    <xf numFmtId="0" fontId="0" fillId="0" borderId="0">
      <alignment/>
      <protection/>
    </xf>
    <xf numFmtId="0" fontId="0" fillId="0" borderId="0">
      <alignment/>
      <protection/>
    </xf>
    <xf numFmtId="0" fontId="0" fillId="54" borderId="14" applyNumberFormat="0" applyFont="0" applyAlignment="0" applyProtection="0"/>
    <xf numFmtId="0" fontId="34" fillId="51" borderId="15" applyNumberFormat="0" applyFont="0" applyAlignment="0" applyProtection="0"/>
    <xf numFmtId="0" fontId="92" fillId="45" borderId="16" applyNumberFormat="0" applyAlignment="0" applyProtection="0"/>
    <xf numFmtId="0" fontId="35" fillId="46" borderId="17" applyNumberFormat="0" applyAlignment="0" applyProtection="0"/>
    <xf numFmtId="9" fontId="0" fillId="0" borderId="0" applyFont="0" applyFill="0" applyBorder="0" applyAlignment="0" applyProtection="0"/>
    <xf numFmtId="10" fontId="0" fillId="0" borderId="0" applyFont="0" applyFill="0" applyBorder="0" applyAlignment="0" applyProtection="0"/>
    <xf numFmtId="9" fontId="34"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1" fillId="0" borderId="0">
      <alignment/>
      <protection/>
    </xf>
    <xf numFmtId="206" fontId="34" fillId="0" borderId="18">
      <alignment horizontal="right" vertical="center"/>
      <protection/>
    </xf>
    <xf numFmtId="207" fontId="34" fillId="0" borderId="18">
      <alignment horizontal="center"/>
      <protection/>
    </xf>
    <xf numFmtId="0" fontId="37" fillId="0" borderId="19">
      <alignment/>
      <protection/>
    </xf>
    <xf numFmtId="0" fontId="93"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94" fillId="0" borderId="20" applyNumberFormat="0" applyFill="0" applyAlignment="0" applyProtection="0"/>
    <xf numFmtId="0" fontId="0" fillId="0" borderId="21" applyNumberFormat="0" applyFon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194" fontId="34" fillId="0" borderId="0">
      <alignment/>
      <protection/>
    </xf>
    <xf numFmtId="205" fontId="34" fillId="0" borderId="11">
      <alignment/>
      <protection/>
    </xf>
    <xf numFmtId="0" fontId="95" fillId="0" borderId="0" applyNumberFormat="0" applyFill="0" applyBorder="0" applyAlignment="0" applyProtection="0"/>
    <xf numFmtId="0" fontId="15" fillId="0" borderId="0" applyNumberForma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3" fillId="0" borderId="0">
      <alignment vertical="center"/>
      <protection/>
    </xf>
    <xf numFmtId="40" fontId="44" fillId="0" borderId="0" applyFont="0" applyFill="0" applyBorder="0" applyAlignment="0" applyProtection="0"/>
    <xf numFmtId="38"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9" fontId="45" fillId="0" borderId="0" applyFont="0" applyFill="0" applyBorder="0" applyAlignment="0" applyProtection="0"/>
    <xf numFmtId="0" fontId="46" fillId="0" borderId="0">
      <alignment/>
      <protection/>
    </xf>
    <xf numFmtId="196" fontId="0" fillId="0" borderId="0" applyFont="0" applyFill="0" applyBorder="0" applyAlignment="0" applyProtection="0"/>
    <xf numFmtId="197" fontId="0" fillId="0" borderId="0" applyFont="0" applyFill="0" applyBorder="0" applyAlignment="0" applyProtection="0"/>
    <xf numFmtId="198" fontId="45" fillId="0" borderId="0" applyFont="0" applyFill="0" applyBorder="0" applyAlignment="0" applyProtection="0"/>
    <xf numFmtId="199" fontId="45" fillId="0" borderId="0" applyFont="0" applyFill="0" applyBorder="0" applyAlignment="0" applyProtection="0"/>
    <xf numFmtId="0" fontId="48" fillId="0" borderId="0">
      <alignment/>
      <protection/>
    </xf>
    <xf numFmtId="0" fontId="18" fillId="0" borderId="0">
      <alignment/>
      <protection/>
    </xf>
    <xf numFmtId="191" fontId="47" fillId="0" borderId="0" applyFont="0" applyFill="0" applyBorder="0" applyAlignment="0" applyProtection="0"/>
    <xf numFmtId="193" fontId="47" fillId="0" borderId="0" applyFont="0" applyFill="0" applyBorder="0" applyAlignment="0" applyProtection="0"/>
    <xf numFmtId="190" fontId="47" fillId="0" borderId="0" applyFont="0" applyFill="0" applyBorder="0" applyAlignment="0" applyProtection="0"/>
    <xf numFmtId="189" fontId="49" fillId="0" borderId="0" applyFont="0" applyFill="0" applyBorder="0" applyAlignment="0" applyProtection="0"/>
    <xf numFmtId="192" fontId="47" fillId="0" borderId="0" applyFont="0" applyFill="0" applyBorder="0" applyAlignment="0" applyProtection="0"/>
  </cellStyleXfs>
  <cellXfs count="183">
    <xf numFmtId="0" fontId="0" fillId="0" borderId="0" xfId="0" applyAlignment="1">
      <alignment/>
    </xf>
    <xf numFmtId="0" fontId="1" fillId="0" borderId="11" xfId="0" applyFont="1" applyBorder="1" applyAlignment="1">
      <alignment horizontal="center" vertical="center" wrapText="1"/>
    </xf>
    <xf numFmtId="0" fontId="1" fillId="55" borderId="11" xfId="0" applyFont="1" applyFill="1" applyBorder="1" applyAlignment="1">
      <alignment horizontal="center" vertical="center" wrapText="1"/>
    </xf>
    <xf numFmtId="0" fontId="2" fillId="0" borderId="0" xfId="0" applyFont="1" applyAlignment="1">
      <alignment horizontal="center" vertical="center" wrapText="1"/>
    </xf>
    <xf numFmtId="0" fontId="7" fillId="0" borderId="11" xfId="0" applyFont="1" applyBorder="1" applyAlignment="1">
      <alignment horizontal="center" vertical="center" wrapText="1"/>
    </xf>
    <xf numFmtId="0" fontId="1" fillId="0" borderId="0" xfId="0" applyFont="1" applyAlignment="1">
      <alignment/>
    </xf>
    <xf numFmtId="0" fontId="1" fillId="0" borderId="11" xfId="0" applyFont="1" applyBorder="1" applyAlignment="1">
      <alignment/>
    </xf>
    <xf numFmtId="0" fontId="1" fillId="0" borderId="11" xfId="0" applyFont="1" applyBorder="1" applyAlignment="1">
      <alignment horizontal="center" wrapText="1"/>
    </xf>
    <xf numFmtId="0" fontId="1" fillId="55" borderId="11" xfId="0" applyFont="1" applyFill="1" applyBorder="1" applyAlignment="1">
      <alignment horizontal="center" vertical="center"/>
    </xf>
    <xf numFmtId="0" fontId="7" fillId="55" borderId="11" xfId="0" applyFont="1" applyFill="1" applyBorder="1" applyAlignment="1">
      <alignment horizontal="center" vertical="center" wrapText="1"/>
    </xf>
    <xf numFmtId="0" fontId="1" fillId="0" borderId="11" xfId="0" applyFont="1" applyBorder="1" applyAlignment="1">
      <alignment horizontal="center" vertical="center"/>
    </xf>
    <xf numFmtId="0" fontId="1" fillId="55" borderId="0" xfId="0" applyFont="1" applyFill="1" applyAlignment="1">
      <alignment horizontal="center" vertical="center"/>
    </xf>
    <xf numFmtId="0" fontId="1" fillId="0" borderId="0" xfId="0" applyFont="1" applyAlignment="1">
      <alignment wrapText="1"/>
    </xf>
    <xf numFmtId="0" fontId="7" fillId="55" borderId="11"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1" xfId="0" applyFont="1" applyBorder="1" applyAlignment="1">
      <alignment horizontal="left" vertical="center" wrapText="1"/>
    </xf>
    <xf numFmtId="0" fontId="1" fillId="0" borderId="11" xfId="0" applyFont="1" applyBorder="1" applyAlignment="1">
      <alignment horizontal="left" wrapText="1"/>
    </xf>
    <xf numFmtId="0" fontId="1" fillId="0" borderId="11" xfId="0" applyFont="1" applyBorder="1" applyAlignment="1">
      <alignment wrapText="1"/>
    </xf>
    <xf numFmtId="0" fontId="1" fillId="0" borderId="11" xfId="0" applyFont="1" applyFill="1" applyBorder="1" applyAlignment="1">
      <alignment horizontal="left" vertical="center" wrapText="1"/>
    </xf>
    <xf numFmtId="0" fontId="1" fillId="0" borderId="18" xfId="0" applyFont="1" applyBorder="1" applyAlignment="1">
      <alignment horizontal="center" vertical="center"/>
    </xf>
    <xf numFmtId="0" fontId="1" fillId="0" borderId="22" xfId="0" applyFont="1" applyBorder="1" applyAlignment="1">
      <alignment horizontal="center" vertical="center" wrapText="1"/>
    </xf>
    <xf numFmtId="0" fontId="7" fillId="0" borderId="23" xfId="0" applyFont="1" applyBorder="1" applyAlignment="1">
      <alignment horizontal="center" vertical="center"/>
    </xf>
    <xf numFmtId="0" fontId="7" fillId="55" borderId="18" xfId="0" applyFont="1" applyFill="1" applyBorder="1" applyAlignment="1">
      <alignment horizontal="center" vertical="center"/>
    </xf>
    <xf numFmtId="0" fontId="1" fillId="0" borderId="18" xfId="0" applyFont="1" applyFill="1" applyBorder="1" applyAlignment="1">
      <alignment horizontal="center" vertical="center"/>
    </xf>
    <xf numFmtId="0" fontId="7" fillId="55" borderId="11" xfId="0" applyFont="1" applyFill="1" applyBorder="1" applyAlignment="1">
      <alignment horizontal="center" vertical="top" wrapText="1"/>
    </xf>
    <xf numFmtId="0" fontId="1" fillId="55" borderId="11" xfId="0" applyFont="1" applyFill="1" applyBorder="1" applyAlignment="1">
      <alignment horizontal="left" vertical="top" wrapText="1"/>
    </xf>
    <xf numFmtId="0" fontId="1" fillId="0" borderId="11" xfId="0" applyFont="1" applyBorder="1" applyAlignment="1">
      <alignment horizontal="justify" vertical="top" wrapText="1"/>
    </xf>
    <xf numFmtId="0" fontId="1" fillId="0" borderId="11" xfId="0" applyFont="1" applyBorder="1" applyAlignment="1">
      <alignment horizontal="justify" wrapText="1"/>
    </xf>
    <xf numFmtId="0" fontId="1" fillId="0" borderId="11" xfId="0" applyFont="1" applyFill="1" applyBorder="1" applyAlignment="1">
      <alignment vertical="center" wrapText="1"/>
    </xf>
    <xf numFmtId="0" fontId="1" fillId="0" borderId="11" xfId="0" applyFont="1" applyFill="1" applyBorder="1" applyAlignment="1">
      <alignment/>
    </xf>
    <xf numFmtId="0" fontId="1" fillId="0" borderId="11" xfId="0" applyFont="1" applyFill="1" applyBorder="1" applyAlignment="1">
      <alignment horizontal="center" wrapText="1"/>
    </xf>
    <xf numFmtId="0" fontId="1" fillId="0" borderId="24" xfId="0" applyFont="1" applyFill="1" applyBorder="1" applyAlignment="1">
      <alignment horizontal="left" vertical="center" wrapText="1"/>
    </xf>
    <xf numFmtId="0" fontId="1" fillId="0" borderId="11" xfId="0" applyFont="1" applyBorder="1" applyAlignment="1">
      <alignment horizontal="center"/>
    </xf>
    <xf numFmtId="0" fontId="1" fillId="0" borderId="24" xfId="0" applyFont="1" applyFill="1" applyBorder="1" applyAlignment="1">
      <alignment horizontal="center" vertical="center" wrapText="1"/>
    </xf>
    <xf numFmtId="0" fontId="1" fillId="55" borderId="11" xfId="0" applyFont="1" applyFill="1" applyBorder="1" applyAlignment="1">
      <alignment horizontal="center" wrapText="1"/>
    </xf>
    <xf numFmtId="0" fontId="1" fillId="55" borderId="11" xfId="0" applyFont="1" applyFill="1" applyBorder="1" applyAlignment="1">
      <alignment horizontal="center"/>
    </xf>
    <xf numFmtId="0" fontId="1" fillId="55" borderId="11" xfId="0" applyFont="1" applyFill="1" applyBorder="1" applyAlignment="1">
      <alignment/>
    </xf>
    <xf numFmtId="0" fontId="1" fillId="0" borderId="0" xfId="0" applyFont="1" applyFill="1" applyAlignment="1">
      <alignment/>
    </xf>
    <xf numFmtId="0" fontId="1" fillId="0" borderId="24" xfId="0" applyFont="1" applyBorder="1" applyAlignment="1">
      <alignment/>
    </xf>
    <xf numFmtId="0" fontId="6" fillId="0" borderId="0" xfId="0" applyFont="1" applyAlignment="1">
      <alignment horizontal="center" vertical="center" wrapText="1"/>
    </xf>
    <xf numFmtId="0" fontId="1" fillId="55" borderId="0" xfId="0" applyFont="1" applyFill="1" applyAlignment="1">
      <alignment/>
    </xf>
    <xf numFmtId="0" fontId="1" fillId="0" borderId="0" xfId="0" applyFont="1" applyAlignment="1">
      <alignment horizontal="center"/>
    </xf>
    <xf numFmtId="0" fontId="1" fillId="0" borderId="24" xfId="0" applyFont="1" applyBorder="1" applyAlignment="1">
      <alignment horizontal="center"/>
    </xf>
    <xf numFmtId="0" fontId="7" fillId="0" borderId="0" xfId="0" applyFont="1" applyAlignment="1">
      <alignment horizontal="center" vertical="center" wrapText="1"/>
    </xf>
    <xf numFmtId="0" fontId="1" fillId="0" borderId="11" xfId="0" applyFont="1" applyBorder="1" applyAlignment="1">
      <alignment horizontal="center" vertical="top" wrapText="1"/>
    </xf>
    <xf numFmtId="0" fontId="3" fillId="0" borderId="11" xfId="0" applyFont="1" applyBorder="1" applyAlignment="1">
      <alignment horizontal="center" wrapText="1"/>
    </xf>
    <xf numFmtId="0" fontId="1" fillId="55" borderId="11" xfId="0" applyFont="1" applyFill="1" applyBorder="1" applyAlignment="1">
      <alignment wrapText="1"/>
    </xf>
    <xf numFmtId="0" fontId="1" fillId="0" borderId="24" xfId="0" applyFont="1" applyBorder="1" applyAlignment="1">
      <alignment wrapText="1"/>
    </xf>
    <xf numFmtId="0" fontId="1" fillId="0" borderId="11" xfId="0" applyFont="1" applyBorder="1" applyAlignment="1">
      <alignment horizontal="left" vertical="top" wrapText="1"/>
    </xf>
    <xf numFmtId="0" fontId="1" fillId="0" borderId="11" xfId="0" applyFont="1" applyFill="1" applyBorder="1" applyAlignment="1">
      <alignment horizontal="justify" vertical="top" wrapText="1"/>
    </xf>
    <xf numFmtId="0" fontId="1" fillId="0" borderId="11" xfId="0" applyFont="1" applyBorder="1" applyAlignment="1">
      <alignment vertical="center" wrapText="1"/>
    </xf>
    <xf numFmtId="0" fontId="1" fillId="0" borderId="24" xfId="0" applyFont="1" applyFill="1" applyBorder="1" applyAlignment="1">
      <alignment horizontal="center" vertical="center"/>
    </xf>
    <xf numFmtId="0" fontId="2" fillId="0" borderId="0" xfId="0" applyFont="1" applyFill="1" applyAlignment="1">
      <alignment horizontal="center" vertical="center" wrapText="1"/>
    </xf>
    <xf numFmtId="0" fontId="1" fillId="56" borderId="11" xfId="0" applyFont="1" applyFill="1" applyBorder="1" applyAlignment="1">
      <alignment horizontal="left" vertical="top" wrapText="1"/>
    </xf>
    <xf numFmtId="0" fontId="1" fillId="56" borderId="11" xfId="0" applyFont="1" applyFill="1" applyBorder="1" applyAlignment="1">
      <alignment horizontal="center" wrapText="1"/>
    </xf>
    <xf numFmtId="0" fontId="1" fillId="56" borderId="24" xfId="0" applyFont="1" applyFill="1" applyBorder="1" applyAlignment="1">
      <alignment horizontal="center" wrapText="1"/>
    </xf>
    <xf numFmtId="0" fontId="1" fillId="56" borderId="11" xfId="0" applyFont="1" applyFill="1" applyBorder="1" applyAlignment="1">
      <alignment horizontal="center"/>
    </xf>
    <xf numFmtId="0" fontId="1" fillId="56" borderId="11" xfId="0" applyFont="1" applyFill="1" applyBorder="1" applyAlignment="1">
      <alignment/>
    </xf>
    <xf numFmtId="0" fontId="1" fillId="56" borderId="0" xfId="0" applyFont="1" applyFill="1" applyAlignment="1">
      <alignment/>
    </xf>
    <xf numFmtId="0" fontId="1" fillId="0" borderId="11" xfId="0" applyFont="1" applyBorder="1" applyAlignment="1">
      <alignment vertical="top"/>
    </xf>
    <xf numFmtId="0" fontId="1" fillId="57" borderId="0" xfId="0" applyFont="1" applyFill="1" applyAlignment="1">
      <alignment/>
    </xf>
    <xf numFmtId="0" fontId="1" fillId="0" borderId="0" xfId="0" applyFont="1" applyAlignment="1">
      <alignment horizontal="center" wrapText="1"/>
    </xf>
    <xf numFmtId="0" fontId="1" fillId="0" borderId="11" xfId="0" applyFont="1" applyFill="1" applyBorder="1" applyAlignment="1">
      <alignment horizontal="center" vertical="top" wrapText="1"/>
    </xf>
    <xf numFmtId="0" fontId="1" fillId="0" borderId="11" xfId="0" applyFont="1" applyFill="1" applyBorder="1" applyAlignment="1">
      <alignment vertical="top"/>
    </xf>
    <xf numFmtId="0" fontId="7" fillId="56" borderId="11" xfId="0" applyFont="1" applyFill="1" applyBorder="1" applyAlignment="1">
      <alignment horizontal="center" vertical="top" wrapText="1"/>
    </xf>
    <xf numFmtId="0" fontId="1" fillId="56" borderId="24" xfId="0" applyFont="1" applyFill="1" applyBorder="1" applyAlignment="1">
      <alignment/>
    </xf>
    <xf numFmtId="0" fontId="7" fillId="56" borderId="24" xfId="0" applyFont="1" applyFill="1" applyBorder="1" applyAlignment="1">
      <alignment/>
    </xf>
    <xf numFmtId="0" fontId="7" fillId="56" borderId="24" xfId="0" applyFont="1" applyFill="1" applyBorder="1" applyAlignment="1">
      <alignment horizontal="center" vertical="top" wrapText="1"/>
    </xf>
    <xf numFmtId="0" fontId="7" fillId="56" borderId="24" xfId="0" applyFont="1" applyFill="1" applyBorder="1" applyAlignment="1">
      <alignment horizontal="center" wrapText="1"/>
    </xf>
    <xf numFmtId="0" fontId="1" fillId="57" borderId="11" xfId="0" applyFont="1" applyFill="1" applyBorder="1" applyAlignment="1">
      <alignment vertical="center" wrapText="1"/>
    </xf>
    <xf numFmtId="0" fontId="1" fillId="57" borderId="11" xfId="0" applyFont="1" applyFill="1" applyBorder="1" applyAlignment="1">
      <alignment horizontal="center" wrapText="1"/>
    </xf>
    <xf numFmtId="0" fontId="1" fillId="57" borderId="11" xfId="0" applyFont="1" applyFill="1" applyBorder="1" applyAlignment="1">
      <alignment/>
    </xf>
    <xf numFmtId="0" fontId="11" fillId="0" borderId="0" xfId="0" applyFont="1" applyAlignment="1">
      <alignment/>
    </xf>
    <xf numFmtId="0" fontId="1" fillId="56" borderId="11" xfId="0" applyFont="1" applyFill="1" applyBorder="1" applyAlignment="1">
      <alignment horizontal="center" vertical="center" wrapText="1"/>
    </xf>
    <xf numFmtId="0" fontId="1" fillId="56" borderId="24" xfId="0" applyFont="1" applyFill="1" applyBorder="1" applyAlignment="1">
      <alignment horizontal="center" vertical="center" wrapText="1"/>
    </xf>
    <xf numFmtId="0" fontId="1" fillId="57" borderId="11" xfId="0" applyFont="1" applyFill="1" applyBorder="1" applyAlignment="1">
      <alignment horizontal="center" vertical="center"/>
    </xf>
    <xf numFmtId="0" fontId="7" fillId="56" borderId="11" xfId="0" applyFont="1" applyFill="1" applyBorder="1" applyAlignment="1">
      <alignment horizontal="center" vertical="center"/>
    </xf>
    <xf numFmtId="0" fontId="7" fillId="56" borderId="11" xfId="0" applyFont="1" applyFill="1" applyBorder="1" applyAlignment="1">
      <alignment horizontal="center" vertical="center" wrapText="1"/>
    </xf>
    <xf numFmtId="0" fontId="1" fillId="0" borderId="24" xfId="0" applyFont="1" applyBorder="1" applyAlignment="1">
      <alignment horizontal="center" vertical="center"/>
    </xf>
    <xf numFmtId="0" fontId="8" fillId="0" borderId="18" xfId="0" applyFont="1" applyBorder="1" applyAlignment="1">
      <alignment horizontal="center" vertical="center"/>
    </xf>
    <xf numFmtId="0" fontId="7" fillId="56" borderId="24" xfId="0" applyFont="1" applyFill="1" applyBorder="1" applyAlignment="1">
      <alignment horizontal="center" vertical="center" wrapText="1"/>
    </xf>
    <xf numFmtId="0" fontId="1" fillId="0" borderId="0" xfId="0" applyFont="1" applyAlignment="1">
      <alignment horizontal="center" vertical="center"/>
    </xf>
    <xf numFmtId="0" fontId="13" fillId="55" borderId="11" xfId="0" applyFont="1" applyFill="1" applyBorder="1" applyAlignment="1">
      <alignment horizontal="center" vertical="center"/>
    </xf>
    <xf numFmtId="0" fontId="8" fillId="0" borderId="11" xfId="0" applyFont="1" applyBorder="1" applyAlignment="1">
      <alignment horizontal="center" vertical="center" wrapText="1"/>
    </xf>
    <xf numFmtId="0" fontId="8" fillId="0" borderId="11" xfId="0" applyFont="1" applyBorder="1" applyAlignment="1">
      <alignment horizontal="center" vertical="center"/>
    </xf>
    <xf numFmtId="0" fontId="13" fillId="56" borderId="11" xfId="0" applyFont="1" applyFill="1" applyBorder="1" applyAlignment="1">
      <alignment horizontal="center" vertical="center"/>
    </xf>
    <xf numFmtId="0" fontId="8" fillId="0" borderId="11" xfId="0" applyFont="1" applyFill="1" applyBorder="1" applyAlignment="1">
      <alignment horizontal="center" vertical="center" wrapText="1"/>
    </xf>
    <xf numFmtId="0" fontId="13" fillId="56" borderId="11" xfId="0" applyFont="1" applyFill="1" applyBorder="1" applyAlignment="1">
      <alignment horizontal="center" vertical="center" wrapText="1"/>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13" fillId="56" borderId="24" xfId="0" applyFont="1" applyFill="1" applyBorder="1" applyAlignment="1">
      <alignment horizontal="center" vertical="center" wrapText="1"/>
    </xf>
    <xf numFmtId="0" fontId="8" fillId="57" borderId="11" xfId="0" applyFont="1" applyFill="1" applyBorder="1" applyAlignment="1">
      <alignment horizontal="center" vertical="center"/>
    </xf>
    <xf numFmtId="0" fontId="8" fillId="0" borderId="0" xfId="0" applyFont="1" applyAlignment="1">
      <alignment horizontal="center" vertical="center"/>
    </xf>
    <xf numFmtId="0" fontId="8" fillId="0" borderId="11" xfId="0" applyFont="1" applyFill="1" applyBorder="1" applyAlignment="1">
      <alignment horizontal="center" vertical="center"/>
    </xf>
    <xf numFmtId="0" fontId="1" fillId="56" borderId="11" xfId="0" applyFont="1" applyFill="1" applyBorder="1" applyAlignment="1">
      <alignment horizontal="center" vertical="center"/>
    </xf>
    <xf numFmtId="0" fontId="1" fillId="56" borderId="24" xfId="0" applyFont="1" applyFill="1" applyBorder="1" applyAlignment="1">
      <alignment horizontal="center" vertical="center"/>
    </xf>
    <xf numFmtId="0" fontId="1" fillId="0" borderId="22" xfId="0" applyFont="1" applyBorder="1" applyAlignment="1">
      <alignment horizontal="center" vertical="center"/>
    </xf>
    <xf numFmtId="0" fontId="1" fillId="56" borderId="11" xfId="0" applyFont="1" applyFill="1" applyBorder="1" applyAlignment="1">
      <alignment horizontal="left" vertical="center" wrapText="1"/>
    </xf>
    <xf numFmtId="0" fontId="1" fillId="56" borderId="24" xfId="0" applyFont="1" applyFill="1" applyBorder="1" applyAlignment="1">
      <alignment horizontal="left" vertical="center" wrapText="1"/>
    </xf>
    <xf numFmtId="0" fontId="1" fillId="57" borderId="11" xfId="0" applyFont="1" applyFill="1" applyBorder="1" applyAlignment="1">
      <alignment horizontal="left" vertical="center" wrapText="1"/>
    </xf>
    <xf numFmtId="0" fontId="1" fillId="57" borderId="11" xfId="0" applyFont="1" applyFill="1" applyBorder="1" applyAlignment="1">
      <alignment horizontal="center" vertical="center" wrapText="1"/>
    </xf>
    <xf numFmtId="0" fontId="7" fillId="55" borderId="11" xfId="0" applyFont="1" applyFill="1" applyBorder="1" applyAlignment="1">
      <alignment horizontal="center" wrapText="1"/>
    </xf>
    <xf numFmtId="0" fontId="7" fillId="55" borderId="11" xfId="0" applyFont="1" applyFill="1" applyBorder="1" applyAlignment="1">
      <alignment horizontal="center"/>
    </xf>
    <xf numFmtId="0" fontId="1" fillId="0" borderId="11" xfId="0" applyFont="1" applyBorder="1" applyAlignment="1">
      <alignment horizontal="left" vertical="center"/>
    </xf>
    <xf numFmtId="0" fontId="1" fillId="0" borderId="11" xfId="150" applyFont="1" applyBorder="1" applyAlignment="1">
      <alignment wrapText="1"/>
      <protection/>
    </xf>
    <xf numFmtId="0" fontId="13" fillId="55" borderId="11" xfId="0" applyFont="1" applyFill="1" applyBorder="1" applyAlignment="1">
      <alignment horizontal="center"/>
    </xf>
    <xf numFmtId="0" fontId="13" fillId="55" borderId="11" xfId="0" applyFont="1" applyFill="1" applyBorder="1" applyAlignment="1">
      <alignment horizontal="center" wrapText="1"/>
    </xf>
    <xf numFmtId="0" fontId="8" fillId="0" borderId="24" xfId="0" applyFont="1" applyFill="1" applyBorder="1" applyAlignment="1">
      <alignment horizontal="center" vertical="center" wrapText="1"/>
    </xf>
    <xf numFmtId="3" fontId="1" fillId="0" borderId="11" xfId="0" applyNumberFormat="1" applyFont="1" applyBorder="1" applyAlignment="1">
      <alignment horizontal="center" vertical="center"/>
    </xf>
    <xf numFmtId="3" fontId="8" fillId="0" borderId="11" xfId="0" applyNumberFormat="1" applyFont="1" applyBorder="1" applyAlignment="1">
      <alignment horizontal="center" vertical="center"/>
    </xf>
    <xf numFmtId="0" fontId="10" fillId="0" borderId="11" xfId="0" applyFont="1" applyBorder="1" applyAlignment="1">
      <alignment horizontal="center" vertical="center"/>
    </xf>
    <xf numFmtId="0" fontId="10" fillId="0" borderId="11" xfId="0" applyFont="1" applyBorder="1" applyAlignment="1">
      <alignment horizontal="center" vertical="center" wrapText="1"/>
    </xf>
    <xf numFmtId="3" fontId="10" fillId="0" borderId="24" xfId="0" applyNumberFormat="1" applyFont="1" applyBorder="1" applyAlignment="1">
      <alignment horizontal="center"/>
    </xf>
    <xf numFmtId="0" fontId="11" fillId="0" borderId="11" xfId="0" applyFont="1" applyBorder="1" applyAlignment="1">
      <alignment horizontal="center" vertical="center" wrapText="1"/>
    </xf>
    <xf numFmtId="3" fontId="11" fillId="0" borderId="11" xfId="0" applyNumberFormat="1" applyFont="1" applyBorder="1" applyAlignment="1">
      <alignment horizontal="center" vertical="center" wrapText="1"/>
    </xf>
    <xf numFmtId="0" fontId="11" fillId="0" borderId="11" xfId="0" applyFont="1" applyBorder="1" applyAlignment="1">
      <alignment horizontal="center" vertical="center"/>
    </xf>
    <xf numFmtId="0" fontId="96" fillId="0" borderId="0" xfId="0" applyFont="1" applyAlignment="1">
      <alignment/>
    </xf>
    <xf numFmtId="0" fontId="7" fillId="0" borderId="11" xfId="0" applyFont="1" applyBorder="1" applyAlignment="1">
      <alignment horizontal="center" vertical="center"/>
    </xf>
    <xf numFmtId="0" fontId="1" fillId="57" borderId="11" xfId="184" applyFont="1" applyFill="1" applyBorder="1" applyAlignment="1">
      <alignment horizontal="center" vertical="center" wrapText="1"/>
      <protection/>
    </xf>
    <xf numFmtId="0" fontId="97" fillId="57" borderId="11" xfId="0" applyFont="1" applyFill="1" applyBorder="1" applyAlignment="1">
      <alignment horizontal="justify" vertical="center" wrapText="1"/>
    </xf>
    <xf numFmtId="0" fontId="97" fillId="57" borderId="11" xfId="0" applyFont="1" applyFill="1" applyBorder="1" applyAlignment="1">
      <alignment vertical="center" wrapText="1"/>
    </xf>
    <xf numFmtId="0" fontId="98" fillId="57" borderId="11" xfId="0" applyFont="1" applyFill="1" applyBorder="1" applyAlignment="1">
      <alignment horizontal="center" vertical="center" wrapText="1"/>
    </xf>
    <xf numFmtId="0" fontId="99" fillId="57" borderId="11" xfId="0" applyFont="1" applyFill="1" applyBorder="1" applyAlignment="1">
      <alignment vertical="center" wrapText="1"/>
    </xf>
    <xf numFmtId="0" fontId="99" fillId="57" borderId="11" xfId="0" applyFont="1" applyFill="1" applyBorder="1" applyAlignment="1">
      <alignment horizontal="justify" vertical="center" wrapText="1"/>
    </xf>
    <xf numFmtId="4" fontId="98" fillId="57" borderId="11" xfId="0" applyNumberFormat="1" applyFont="1" applyFill="1" applyBorder="1" applyAlignment="1">
      <alignment horizontal="center" vertical="center" wrapText="1"/>
    </xf>
    <xf numFmtId="0" fontId="1" fillId="0" borderId="11" xfId="0" applyFont="1" applyBorder="1" applyAlignment="1">
      <alignment vertical="center"/>
    </xf>
    <xf numFmtId="0" fontId="12" fillId="0" borderId="11" xfId="0" applyFont="1" applyBorder="1" applyAlignment="1">
      <alignment horizontal="justify" vertical="center" wrapText="1"/>
    </xf>
    <xf numFmtId="3" fontId="11" fillId="0" borderId="11" xfId="0" applyNumberFormat="1" applyFont="1" applyBorder="1" applyAlignment="1">
      <alignment horizontal="center"/>
    </xf>
    <xf numFmtId="183" fontId="11" fillId="0" borderId="11" xfId="0" applyNumberFormat="1" applyFont="1" applyBorder="1" applyAlignment="1">
      <alignment horizontal="center" vertical="center" wrapText="1"/>
    </xf>
    <xf numFmtId="0" fontId="12" fillId="0" borderId="11" xfId="0" applyFont="1" applyFill="1" applyBorder="1" applyAlignment="1">
      <alignment horizontal="justify" vertical="center" wrapText="1"/>
    </xf>
    <xf numFmtId="0" fontId="11" fillId="0" borderId="11" xfId="0" applyFont="1" applyFill="1" applyBorder="1" applyAlignment="1">
      <alignment horizontal="center" vertical="center" wrapText="1"/>
    </xf>
    <xf numFmtId="0" fontId="11" fillId="0" borderId="11" xfId="0" applyNumberFormat="1" applyFont="1" applyBorder="1" applyAlignment="1">
      <alignment horizontal="center" vertical="center" wrapText="1"/>
    </xf>
    <xf numFmtId="3" fontId="7" fillId="55" borderId="11" xfId="0" applyNumberFormat="1" applyFont="1" applyFill="1" applyBorder="1" applyAlignment="1">
      <alignment horizontal="center" wrapText="1"/>
    </xf>
    <xf numFmtId="3" fontId="13" fillId="55" borderId="11" xfId="0" applyNumberFormat="1" applyFont="1" applyFill="1" applyBorder="1" applyAlignment="1">
      <alignment horizontal="center" wrapText="1"/>
    </xf>
    <xf numFmtId="0" fontId="7" fillId="0" borderId="11" xfId="0" applyFont="1" applyBorder="1" applyAlignment="1">
      <alignment horizontal="center" wrapText="1"/>
    </xf>
    <xf numFmtId="0" fontId="7" fillId="0" borderId="11" xfId="0" applyFont="1" applyFill="1" applyBorder="1" applyAlignment="1">
      <alignment horizontal="center" vertical="center" wrapText="1"/>
    </xf>
    <xf numFmtId="0" fontId="7" fillId="0" borderId="24" xfId="0" applyFont="1" applyBorder="1" applyAlignment="1">
      <alignment horizontal="center" vertical="center"/>
    </xf>
    <xf numFmtId="0" fontId="7" fillId="0" borderId="18" xfId="0" applyFont="1" applyBorder="1" applyAlignment="1">
      <alignment horizontal="center" vertical="center"/>
    </xf>
    <xf numFmtId="0" fontId="7" fillId="57" borderId="11" xfId="0" applyFont="1" applyFill="1" applyBorder="1" applyAlignment="1">
      <alignment horizontal="center" vertical="center"/>
    </xf>
    <xf numFmtId="0" fontId="7" fillId="0" borderId="11" xfId="0" applyFont="1" applyFill="1" applyBorder="1" applyAlignment="1">
      <alignment horizontal="center" vertical="center"/>
    </xf>
    <xf numFmtId="0" fontId="100" fillId="57" borderId="11" xfId="0" applyFont="1" applyFill="1" applyBorder="1" applyAlignment="1">
      <alignment horizontal="center" vertical="center" wrapText="1"/>
    </xf>
    <xf numFmtId="4" fontId="100" fillId="57" borderId="11" xfId="0" applyNumberFormat="1" applyFont="1" applyFill="1" applyBorder="1" applyAlignment="1">
      <alignment horizontal="center" vertical="center" wrapText="1"/>
    </xf>
    <xf numFmtId="0" fontId="7" fillId="0" borderId="0" xfId="0" applyFont="1" applyAlignment="1">
      <alignment/>
    </xf>
    <xf numFmtId="0" fontId="1" fillId="0" borderId="11" xfId="0" applyFont="1" applyFill="1" applyBorder="1" applyAlignment="1">
      <alignment horizontal="center"/>
    </xf>
    <xf numFmtId="0" fontId="99" fillId="0" borderId="25" xfId="0" applyFont="1" applyFill="1" applyBorder="1" applyAlignment="1">
      <alignment vertical="center" wrapText="1"/>
    </xf>
    <xf numFmtId="0" fontId="98" fillId="0" borderId="11" xfId="0" applyFont="1" applyFill="1" applyBorder="1" applyAlignment="1">
      <alignment horizontal="center" vertical="center" wrapText="1"/>
    </xf>
    <xf numFmtId="3" fontId="3" fillId="57" borderId="11" xfId="139" applyNumberFormat="1" applyFont="1" applyFill="1" applyBorder="1" applyAlignment="1">
      <alignment horizontal="center" vertical="center"/>
      <protection/>
    </xf>
    <xf numFmtId="0" fontId="90" fillId="0" borderId="11" xfId="0" applyFont="1" applyFill="1" applyBorder="1" applyAlignment="1">
      <alignment horizontal="center" vertical="center" wrapText="1"/>
    </xf>
    <xf numFmtId="3" fontId="1" fillId="0" borderId="11" xfId="0" applyNumberFormat="1" applyFont="1" applyBorder="1" applyAlignment="1">
      <alignment horizontal="center" vertical="center" wrapText="1"/>
    </xf>
    <xf numFmtId="3" fontId="8" fillId="0" borderId="11" xfId="0" applyNumberFormat="1" applyFont="1" applyBorder="1" applyAlignment="1">
      <alignment horizontal="center" vertical="center" wrapText="1"/>
    </xf>
    <xf numFmtId="0" fontId="7" fillId="0" borderId="18"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1" xfId="0" applyFont="1" applyBorder="1" applyAlignment="1">
      <alignment horizontal="center" vertical="center" wrapText="1"/>
    </xf>
    <xf numFmtId="0" fontId="10" fillId="0" borderId="24" xfId="0" applyFont="1" applyBorder="1" applyAlignment="1">
      <alignment horizontal="center" wrapText="1"/>
    </xf>
    <xf numFmtId="0" fontId="10" fillId="0" borderId="26" xfId="0" applyFont="1" applyBorder="1" applyAlignment="1">
      <alignment horizontal="center" wrapText="1"/>
    </xf>
    <xf numFmtId="0" fontId="3" fillId="0" borderId="0" xfId="0" applyFont="1" applyAlignment="1">
      <alignment horizontal="center" vertical="center" wrapText="1"/>
    </xf>
    <xf numFmtId="0" fontId="6"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wrapText="1"/>
    </xf>
    <xf numFmtId="0" fontId="7" fillId="0" borderId="2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Fill="1" applyBorder="1" applyAlignment="1">
      <alignment horizontal="center" vertical="center" wrapText="1"/>
    </xf>
    <xf numFmtId="0" fontId="10" fillId="0" borderId="11" xfId="0" applyFont="1" applyBorder="1" applyAlignment="1">
      <alignment horizontal="center" vertical="center" wrapText="1"/>
    </xf>
    <xf numFmtId="0" fontId="10" fillId="0" borderId="22" xfId="0" applyFont="1" applyBorder="1" applyAlignment="1">
      <alignment horizontal="left" vertical="center" wrapText="1"/>
    </xf>
    <xf numFmtId="0" fontId="10" fillId="0" borderId="27" xfId="0" applyFont="1" applyBorder="1" applyAlignment="1">
      <alignment horizontal="left" vertical="center" wrapText="1"/>
    </xf>
    <xf numFmtId="0" fontId="10" fillId="0" borderId="28" xfId="0" applyFont="1" applyBorder="1" applyAlignment="1">
      <alignment horizontal="left" vertical="center" wrapText="1"/>
    </xf>
    <xf numFmtId="0" fontId="10" fillId="0" borderId="11" xfId="0" applyFont="1" applyBorder="1" applyAlignment="1">
      <alignment horizontal="center" vertical="center"/>
    </xf>
    <xf numFmtId="0" fontId="1" fillId="0" borderId="25" xfId="0" applyFont="1" applyBorder="1" applyAlignment="1">
      <alignment horizontal="center" vertical="center" wrapText="1"/>
    </xf>
    <xf numFmtId="3" fontId="11" fillId="0" borderId="11"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11" fillId="0" borderId="11" xfId="0" applyFont="1" applyBorder="1" applyAlignment="1">
      <alignment vertical="center"/>
    </xf>
    <xf numFmtId="0" fontId="11" fillId="0" borderId="0" xfId="0" applyFont="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vertical="center"/>
    </xf>
    <xf numFmtId="0" fontId="10" fillId="0" borderId="0" xfId="0" applyFont="1" applyAlignment="1">
      <alignment horizontal="center" vertical="center" wrapText="1"/>
    </xf>
  </cellXfs>
  <cellStyles count="21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2 2 2" xfId="73"/>
    <cellStyle name="Comma 3" xfId="74"/>
    <cellStyle name="Comma 3 2" xfId="75"/>
    <cellStyle name="Comma 3 3" xfId="76"/>
    <cellStyle name="Comma 4" xfId="77"/>
    <cellStyle name="Comma 42" xfId="78"/>
    <cellStyle name="Comma 5" xfId="79"/>
    <cellStyle name="Comma 6" xfId="80"/>
    <cellStyle name="Comma 7" xfId="81"/>
    <cellStyle name="Comma 7 2" xfId="82"/>
    <cellStyle name="Comma 8" xfId="83"/>
    <cellStyle name="Comma 9" xfId="84"/>
    <cellStyle name="comma zerodec" xfId="85"/>
    <cellStyle name="comma zerodec 2" xfId="86"/>
    <cellStyle name="Comma0" xfId="87"/>
    <cellStyle name="Currency" xfId="88"/>
    <cellStyle name="Currency [0]" xfId="89"/>
    <cellStyle name="Currency0" xfId="90"/>
    <cellStyle name="Currency1" xfId="91"/>
    <cellStyle name="Currency1 2" xfId="92"/>
    <cellStyle name="Date" xfId="93"/>
    <cellStyle name="Dollar (zero dec)" xfId="94"/>
    <cellStyle name="Dollar (zero dec) 2" xfId="95"/>
    <cellStyle name="Explanatory Text" xfId="96"/>
    <cellStyle name="Explanatory Text 2" xfId="97"/>
    <cellStyle name="Fixed" xfId="98"/>
    <cellStyle name="Followed Hyperlink" xfId="99"/>
    <cellStyle name="Good" xfId="100"/>
    <cellStyle name="Good 2" xfId="101"/>
    <cellStyle name="Grey" xfId="102"/>
    <cellStyle name="Grey 2" xfId="103"/>
    <cellStyle name="Header1" xfId="104"/>
    <cellStyle name="Header2" xfId="105"/>
    <cellStyle name="Heading 1" xfId="106"/>
    <cellStyle name="Heading 1 2" xfId="107"/>
    <cellStyle name="Heading 2" xfId="108"/>
    <cellStyle name="Heading 2 2" xfId="109"/>
    <cellStyle name="Heading 3" xfId="110"/>
    <cellStyle name="Heading 3 2" xfId="111"/>
    <cellStyle name="Heading 4" xfId="112"/>
    <cellStyle name="Heading 4 2" xfId="113"/>
    <cellStyle name="Heading1" xfId="114"/>
    <cellStyle name="HEADING2" xfId="115"/>
    <cellStyle name="HEADING2 2" xfId="116"/>
    <cellStyle name="Heading3" xfId="117"/>
    <cellStyle name="Hyperlink" xfId="118"/>
    <cellStyle name="Hyperlink 2" xfId="119"/>
    <cellStyle name="Input" xfId="120"/>
    <cellStyle name="Input [yellow]" xfId="121"/>
    <cellStyle name="Input [yellow] 2" xfId="122"/>
    <cellStyle name="Input 2" xfId="123"/>
    <cellStyle name="Input 3" xfId="124"/>
    <cellStyle name="Input 4" xfId="125"/>
    <cellStyle name="Input 5" xfId="126"/>
    <cellStyle name="Linked Cell" xfId="127"/>
    <cellStyle name="Linked Cell 2" xfId="128"/>
    <cellStyle name="Monétaire [0]_TARIFFS DB" xfId="129"/>
    <cellStyle name="Monétaire_TARIFFS DB" xfId="130"/>
    <cellStyle name="n" xfId="131"/>
    <cellStyle name="Neutral" xfId="132"/>
    <cellStyle name="Neutral 2" xfId="133"/>
    <cellStyle name="New Times Roman" xfId="134"/>
    <cellStyle name="New Times Roman 2" xfId="135"/>
    <cellStyle name="no dec" xfId="136"/>
    <cellStyle name="Normal - Style1" xfId="137"/>
    <cellStyle name="Normal 10" xfId="138"/>
    <cellStyle name="Normal 10 3" xfId="139"/>
    <cellStyle name="Normal 11" xfId="140"/>
    <cellStyle name="Normal 12" xfId="141"/>
    <cellStyle name="Normal 13" xfId="142"/>
    <cellStyle name="Normal 13 2" xfId="143"/>
    <cellStyle name="Normal 14" xfId="144"/>
    <cellStyle name="Normal 15" xfId="145"/>
    <cellStyle name="Normal 16" xfId="146"/>
    <cellStyle name="Normal 17" xfId="147"/>
    <cellStyle name="Normal 18" xfId="148"/>
    <cellStyle name="Normal 19" xfId="149"/>
    <cellStyle name="Normal 2" xfId="150"/>
    <cellStyle name="Normal 2 2" xfId="151"/>
    <cellStyle name="Normal 2 2 2" xfId="152"/>
    <cellStyle name="Normal 20" xfId="153"/>
    <cellStyle name="Normal 21" xfId="154"/>
    <cellStyle name="Normal 22" xfId="155"/>
    <cellStyle name="Normal 23" xfId="156"/>
    <cellStyle name="Normal 24" xfId="157"/>
    <cellStyle name="Normal 25" xfId="158"/>
    <cellStyle name="Normal 26" xfId="159"/>
    <cellStyle name="Normal 27" xfId="160"/>
    <cellStyle name="Normal 28" xfId="161"/>
    <cellStyle name="Normal 29" xfId="162"/>
    <cellStyle name="Normal 3" xfId="163"/>
    <cellStyle name="Normal 3 2" xfId="164"/>
    <cellStyle name="Normal 3 3" xfId="165"/>
    <cellStyle name="Normal 3 4" xfId="166"/>
    <cellStyle name="Normal 3 5" xfId="167"/>
    <cellStyle name="Normal 30" xfId="168"/>
    <cellStyle name="Normal 31" xfId="169"/>
    <cellStyle name="Normal 32" xfId="170"/>
    <cellStyle name="Normal 33" xfId="171"/>
    <cellStyle name="Normal 34" xfId="172"/>
    <cellStyle name="Normal 35" xfId="173"/>
    <cellStyle name="Normal 4" xfId="174"/>
    <cellStyle name="Normal 4 2" xfId="175"/>
    <cellStyle name="Normal 5" xfId="176"/>
    <cellStyle name="Normal 5 2" xfId="177"/>
    <cellStyle name="Normal 6" xfId="178"/>
    <cellStyle name="Normal 6 2" xfId="179"/>
    <cellStyle name="Normal 6 3" xfId="180"/>
    <cellStyle name="Normal 7" xfId="181"/>
    <cellStyle name="Normal 8" xfId="182"/>
    <cellStyle name="Normal 9" xfId="183"/>
    <cellStyle name="Normal_Sheet1 2" xfId="184"/>
    <cellStyle name="Note" xfId="185"/>
    <cellStyle name="Note 2" xfId="186"/>
    <cellStyle name="Output" xfId="187"/>
    <cellStyle name="Output 2" xfId="188"/>
    <cellStyle name="Percent" xfId="189"/>
    <cellStyle name="Percent [2]" xfId="190"/>
    <cellStyle name="Percent 2" xfId="191"/>
    <cellStyle name="PeriodB" xfId="192"/>
    <cellStyle name="PeriodE" xfId="193"/>
    <cellStyle name="Style 1" xfId="194"/>
    <cellStyle name="T" xfId="195"/>
    <cellStyle name="th" xfId="196"/>
    <cellStyle name="þ_x001D_ð¤_x000C_¯þ_x0014_&#10;¨þU_x0001_À_x0004_ _x0015__x000F__x0001__x0001_" xfId="197"/>
    <cellStyle name="Title" xfId="198"/>
    <cellStyle name="Title 2" xfId="199"/>
    <cellStyle name="TitleBig" xfId="200"/>
    <cellStyle name="TitleCol" xfId="201"/>
    <cellStyle name="TitleSml" xfId="202"/>
    <cellStyle name="TitleTme" xfId="203"/>
    <cellStyle name="Total" xfId="204"/>
    <cellStyle name="Total 2" xfId="205"/>
    <cellStyle name="TotalGra" xfId="206"/>
    <cellStyle name="TotalSub" xfId="207"/>
    <cellStyle name="viet" xfId="208"/>
    <cellStyle name="viet2" xfId="209"/>
    <cellStyle name="Warning Text" xfId="210"/>
    <cellStyle name="Warning Text 2" xfId="211"/>
    <cellStyle name=" [0.00]_ Att. 1- Cover" xfId="212"/>
    <cellStyle name="_ Att. 1- Cover" xfId="213"/>
    <cellStyle name="?_ Att. 1- Cover" xfId="214"/>
    <cellStyle name="똿뗦먛귟 [0.00]_PRODUCT DETAIL Q1" xfId="215"/>
    <cellStyle name="똿뗦먛귟_PRODUCT DETAIL Q1" xfId="216"/>
    <cellStyle name="믅됞 [0.00]_PRODUCT DETAIL Q1" xfId="217"/>
    <cellStyle name="믅됞_PRODUCT DETAIL Q1" xfId="218"/>
    <cellStyle name="백분율_95" xfId="219"/>
    <cellStyle name="뷭?_BOOKSHIP" xfId="220"/>
    <cellStyle name="콤마 [0]_1202" xfId="221"/>
    <cellStyle name="콤마_1202" xfId="222"/>
    <cellStyle name="통화 [0]_1202" xfId="223"/>
    <cellStyle name="통화_1202" xfId="224"/>
    <cellStyle name="표준_(정보부문)월별인원계획" xfId="225"/>
    <cellStyle name="一般_00Q3902REV.1" xfId="226"/>
    <cellStyle name="千分位[0]_00Q3902REV.1" xfId="227"/>
    <cellStyle name="千分位_00Q3902REV.1" xfId="228"/>
    <cellStyle name="貨幣 [0]_00Q3902REV.1" xfId="229"/>
    <cellStyle name="貨幣[0]_BRE" xfId="230"/>
    <cellStyle name="貨幣_00Q3902REV.1" xfId="231"/>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2</xdr:row>
      <xdr:rowOff>0</xdr:rowOff>
    </xdr:from>
    <xdr:to>
      <xdr:col>1</xdr:col>
      <xdr:colOff>1543050</xdr:colOff>
      <xdr:row>2</xdr:row>
      <xdr:rowOff>0</xdr:rowOff>
    </xdr:to>
    <xdr:sp>
      <xdr:nvSpPr>
        <xdr:cNvPr id="1" name="Line 2"/>
        <xdr:cNvSpPr>
          <a:spLocks/>
        </xdr:cNvSpPr>
      </xdr:nvSpPr>
      <xdr:spPr>
        <a:xfrm>
          <a:off x="600075" y="419100"/>
          <a:ext cx="1266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885825</xdr:colOff>
      <xdr:row>2</xdr:row>
      <xdr:rowOff>0</xdr:rowOff>
    </xdr:from>
    <xdr:to>
      <xdr:col>2</xdr:col>
      <xdr:colOff>561975</xdr:colOff>
      <xdr:row>2</xdr:row>
      <xdr:rowOff>0</xdr:rowOff>
    </xdr:to>
    <xdr:sp>
      <xdr:nvSpPr>
        <xdr:cNvPr id="1" name="Line 2"/>
        <xdr:cNvSpPr>
          <a:spLocks/>
        </xdr:cNvSpPr>
      </xdr:nvSpPr>
      <xdr:spPr>
        <a:xfrm>
          <a:off x="1171575" y="41910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1</xdr:row>
      <xdr:rowOff>200025</xdr:rowOff>
    </xdr:from>
    <xdr:to>
      <xdr:col>2</xdr:col>
      <xdr:colOff>285750</xdr:colOff>
      <xdr:row>1</xdr:row>
      <xdr:rowOff>200025</xdr:rowOff>
    </xdr:to>
    <xdr:sp>
      <xdr:nvSpPr>
        <xdr:cNvPr id="1" name="Line 2"/>
        <xdr:cNvSpPr>
          <a:spLocks/>
        </xdr:cNvSpPr>
      </xdr:nvSpPr>
      <xdr:spPr>
        <a:xfrm>
          <a:off x="1019175" y="409575"/>
          <a:ext cx="1609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11"/>
  <sheetViews>
    <sheetView zoomScalePageLayoutView="0" workbookViewId="0" topLeftCell="A5">
      <selection activeCell="A5" sqref="A1:IV16384"/>
    </sheetView>
  </sheetViews>
  <sheetFormatPr defaultColWidth="9.140625" defaultRowHeight="12.75"/>
  <cols>
    <col min="1" max="1" width="4.8515625" style="5" customWidth="1"/>
    <col min="2" max="2" width="23.8515625" style="5" customWidth="1"/>
    <col min="3" max="3" width="9.140625" style="42" customWidth="1"/>
    <col min="4" max="9" width="9.140625" style="5" customWidth="1"/>
    <col min="10" max="12" width="7.57421875" style="5" customWidth="1"/>
    <col min="13" max="13" width="7.140625" style="5" customWidth="1"/>
    <col min="14" max="14" width="7.28125" style="5" customWidth="1"/>
    <col min="15" max="16384" width="9.140625" style="5" customWidth="1"/>
  </cols>
  <sheetData>
    <row r="1" spans="1:15" ht="16.5" customHeight="1">
      <c r="A1" s="157" t="s">
        <v>169</v>
      </c>
      <c r="B1" s="157"/>
      <c r="C1" s="157"/>
      <c r="D1" s="158" t="s">
        <v>21</v>
      </c>
      <c r="E1" s="158"/>
      <c r="F1" s="158"/>
      <c r="G1" s="158"/>
      <c r="H1" s="158"/>
      <c r="I1" s="158"/>
      <c r="J1" s="158"/>
      <c r="K1" s="158"/>
      <c r="L1" s="158"/>
      <c r="M1" s="158"/>
      <c r="N1" s="158"/>
      <c r="O1" s="158"/>
    </row>
    <row r="2" spans="1:15" ht="16.5" customHeight="1">
      <c r="A2" s="159" t="s">
        <v>170</v>
      </c>
      <c r="B2" s="159"/>
      <c r="C2" s="159"/>
      <c r="D2" s="158" t="s">
        <v>710</v>
      </c>
      <c r="E2" s="158"/>
      <c r="F2" s="158"/>
      <c r="G2" s="158"/>
      <c r="H2" s="158"/>
      <c r="I2" s="158"/>
      <c r="J2" s="158"/>
      <c r="K2" s="158"/>
      <c r="L2" s="158"/>
      <c r="M2" s="158"/>
      <c r="N2" s="158"/>
      <c r="O2" s="158"/>
    </row>
    <row r="3" spans="1:15" ht="15.75">
      <c r="A3" s="42"/>
      <c r="B3" s="3"/>
      <c r="C3" s="3"/>
      <c r="D3" s="12"/>
      <c r="E3" s="12"/>
      <c r="F3" s="12"/>
      <c r="G3" s="62"/>
      <c r="H3" s="12"/>
      <c r="I3" s="12"/>
      <c r="J3" s="12"/>
      <c r="K3" s="12"/>
      <c r="L3" s="12"/>
      <c r="M3" s="12"/>
      <c r="N3" s="12"/>
      <c r="O3" s="12"/>
    </row>
    <row r="4" spans="1:15" ht="15.75">
      <c r="A4" s="160"/>
      <c r="B4" s="160"/>
      <c r="C4" s="62"/>
      <c r="D4" s="12"/>
      <c r="E4" s="12"/>
      <c r="F4" s="12"/>
      <c r="G4" s="62"/>
      <c r="H4" s="12"/>
      <c r="I4" s="12"/>
      <c r="J4" s="12"/>
      <c r="K4" s="12"/>
      <c r="L4" s="12"/>
      <c r="M4" s="12"/>
      <c r="N4" s="12"/>
      <c r="O4" s="12"/>
    </row>
    <row r="5" spans="1:17" ht="34.5" customHeight="1">
      <c r="A5" s="161" t="s">
        <v>101</v>
      </c>
      <c r="B5" s="154" t="s">
        <v>172</v>
      </c>
      <c r="C5" s="154" t="s">
        <v>173</v>
      </c>
      <c r="D5" s="154" t="s">
        <v>171</v>
      </c>
      <c r="E5" s="154"/>
      <c r="F5" s="163" t="s">
        <v>256</v>
      </c>
      <c r="G5" s="151" t="s">
        <v>104</v>
      </c>
      <c r="H5" s="152"/>
      <c r="I5" s="153"/>
      <c r="J5" s="154" t="s">
        <v>174</v>
      </c>
      <c r="K5" s="154"/>
      <c r="L5" s="154"/>
      <c r="M5" s="154"/>
      <c r="N5" s="154"/>
      <c r="O5" s="154"/>
      <c r="P5" s="10"/>
      <c r="Q5" s="155" t="s">
        <v>711</v>
      </c>
    </row>
    <row r="6" spans="1:17" ht="49.5" customHeight="1">
      <c r="A6" s="162"/>
      <c r="B6" s="154"/>
      <c r="C6" s="154"/>
      <c r="D6" s="4" t="s">
        <v>175</v>
      </c>
      <c r="E6" s="4" t="s">
        <v>176</v>
      </c>
      <c r="F6" s="164"/>
      <c r="G6" s="4" t="s">
        <v>77</v>
      </c>
      <c r="H6" s="4" t="s">
        <v>71</v>
      </c>
      <c r="I6" s="4" t="s">
        <v>72</v>
      </c>
      <c r="J6" s="4" t="s">
        <v>73</v>
      </c>
      <c r="K6" s="4" t="s">
        <v>74</v>
      </c>
      <c r="L6" s="4" t="s">
        <v>75</v>
      </c>
      <c r="M6" s="4" t="s">
        <v>178</v>
      </c>
      <c r="N6" s="4" t="s">
        <v>76</v>
      </c>
      <c r="O6" s="4" t="s">
        <v>326</v>
      </c>
      <c r="P6" s="118" t="s">
        <v>712</v>
      </c>
      <c r="Q6" s="156"/>
    </row>
    <row r="7" spans="1:17" ht="13.5">
      <c r="A7" s="9" t="s">
        <v>39</v>
      </c>
      <c r="B7" s="9" t="s">
        <v>713</v>
      </c>
      <c r="C7" s="74"/>
      <c r="D7" s="2"/>
      <c r="E7" s="2"/>
      <c r="F7" s="35"/>
      <c r="G7" s="102">
        <f>SUM(G8:G11)</f>
        <v>6500</v>
      </c>
      <c r="H7" s="107">
        <f>SUM(H8:H11)</f>
        <v>6500</v>
      </c>
      <c r="I7" s="107">
        <f>SUM(I8:I11)</f>
        <v>0</v>
      </c>
      <c r="J7" s="37"/>
      <c r="K7" s="37"/>
      <c r="L7" s="37"/>
      <c r="M7" s="8"/>
      <c r="N7" s="37"/>
      <c r="O7" s="37"/>
      <c r="P7" s="10"/>
      <c r="Q7" s="6"/>
    </row>
    <row r="8" spans="1:17" ht="99" customHeight="1">
      <c r="A8" s="175">
        <v>1</v>
      </c>
      <c r="B8" s="1" t="s">
        <v>612</v>
      </c>
      <c r="C8" s="1" t="s">
        <v>491</v>
      </c>
      <c r="D8" s="1">
        <v>2022</v>
      </c>
      <c r="E8" s="1" t="s">
        <v>613</v>
      </c>
      <c r="F8" s="18"/>
      <c r="G8" s="149">
        <v>3200</v>
      </c>
      <c r="H8" s="150">
        <v>3200</v>
      </c>
      <c r="I8" s="84">
        <v>0</v>
      </c>
      <c r="J8" s="51"/>
      <c r="K8" s="51"/>
      <c r="L8" s="51"/>
      <c r="M8" s="51"/>
      <c r="N8" s="51"/>
      <c r="O8" s="51"/>
      <c r="P8" s="1" t="s">
        <v>714</v>
      </c>
      <c r="Q8" s="51" t="s">
        <v>715</v>
      </c>
    </row>
    <row r="9" spans="1:17" ht="13.5">
      <c r="A9" s="9" t="s">
        <v>40</v>
      </c>
      <c r="B9" s="9" t="s">
        <v>716</v>
      </c>
      <c r="C9" s="74"/>
      <c r="D9" s="2"/>
      <c r="E9" s="2"/>
      <c r="F9" s="35"/>
      <c r="G9" s="102">
        <f>SUM(G10:G13)</f>
        <v>1650</v>
      </c>
      <c r="H9" s="107">
        <f>SUM(H10:H13)</f>
        <v>1650</v>
      </c>
      <c r="I9" s="107">
        <f>SUM(I10:I13)</f>
        <v>0</v>
      </c>
      <c r="J9" s="37"/>
      <c r="K9" s="37"/>
      <c r="L9" s="37"/>
      <c r="M9" s="8"/>
      <c r="N9" s="37"/>
      <c r="O9" s="37"/>
      <c r="P9" s="10"/>
      <c r="Q9" s="6"/>
    </row>
    <row r="10" spans="1:17" ht="51">
      <c r="A10" s="175">
        <v>1</v>
      </c>
      <c r="B10" s="1" t="s">
        <v>717</v>
      </c>
      <c r="C10" s="1" t="s">
        <v>718</v>
      </c>
      <c r="D10" s="1">
        <v>2023</v>
      </c>
      <c r="E10" s="1">
        <v>2024</v>
      </c>
      <c r="F10" s="6"/>
      <c r="G10" s="149">
        <v>850</v>
      </c>
      <c r="H10" s="150">
        <v>850</v>
      </c>
      <c r="I10" s="84">
        <v>0</v>
      </c>
      <c r="J10" s="6"/>
      <c r="K10" s="6"/>
      <c r="L10" s="6"/>
      <c r="M10" s="6"/>
      <c r="N10" s="6"/>
      <c r="O10" s="6"/>
      <c r="P10" s="1" t="s">
        <v>719</v>
      </c>
      <c r="Q10" s="51" t="s">
        <v>715</v>
      </c>
    </row>
    <row r="11" spans="1:17" ht="51">
      <c r="A11" s="175">
        <v>2</v>
      </c>
      <c r="B11" s="1" t="s">
        <v>720</v>
      </c>
      <c r="C11" s="1" t="s">
        <v>721</v>
      </c>
      <c r="D11" s="1">
        <v>2023</v>
      </c>
      <c r="E11" s="1">
        <v>2024</v>
      </c>
      <c r="F11" s="6"/>
      <c r="G11" s="149">
        <v>800</v>
      </c>
      <c r="H11" s="150">
        <v>800</v>
      </c>
      <c r="I11" s="84">
        <v>0</v>
      </c>
      <c r="J11" s="6"/>
      <c r="K11" s="6"/>
      <c r="L11" s="6"/>
      <c r="M11" s="6"/>
      <c r="N11" s="6"/>
      <c r="O11" s="6"/>
      <c r="P11" s="1" t="s">
        <v>722</v>
      </c>
      <c r="Q11" s="51" t="s">
        <v>715</v>
      </c>
    </row>
  </sheetData>
  <sheetProtection/>
  <mergeCells count="13">
    <mergeCell ref="C5:C6"/>
    <mergeCell ref="D5:E5"/>
    <mergeCell ref="F5:F6"/>
    <mergeCell ref="G5:I5"/>
    <mergeCell ref="J5:O5"/>
    <mergeCell ref="Q5:Q6"/>
    <mergeCell ref="A1:C1"/>
    <mergeCell ref="D1:O1"/>
    <mergeCell ref="A2:C2"/>
    <mergeCell ref="D2:O2"/>
    <mergeCell ref="A4:B4"/>
    <mergeCell ref="A5:A6"/>
    <mergeCell ref="B5:B6"/>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80"/>
  <sheetViews>
    <sheetView zoomScalePageLayoutView="0" workbookViewId="0" topLeftCell="A64">
      <selection activeCell="A75" sqref="A75:IV75"/>
    </sheetView>
  </sheetViews>
  <sheetFormatPr defaultColWidth="9.140625" defaultRowHeight="12.75"/>
  <cols>
    <col min="1" max="1" width="4.28125" style="42" customWidth="1"/>
    <col min="2" max="2" width="26.7109375" style="5" customWidth="1"/>
    <col min="3" max="3" width="21.00390625" style="5" customWidth="1"/>
    <col min="4" max="4" width="7.57421875" style="5" customWidth="1"/>
    <col min="5" max="5" width="7.421875" style="5" customWidth="1"/>
    <col min="6" max="6" width="10.8515625" style="12" customWidth="1"/>
    <col min="7" max="7" width="6.28125" style="42" customWidth="1"/>
    <col min="8" max="8" width="6.140625" style="5" customWidth="1"/>
    <col min="9" max="9" width="5.7109375" style="5" customWidth="1"/>
    <col min="10" max="10" width="5.140625" style="5" customWidth="1"/>
    <col min="11" max="11" width="6.8515625" style="5" customWidth="1"/>
    <col min="12" max="12" width="6.140625" style="5" customWidth="1"/>
    <col min="13" max="13" width="6.7109375" style="5" customWidth="1"/>
    <col min="14" max="14" width="6.00390625" style="5" customWidth="1"/>
    <col min="15" max="15" width="11.7109375" style="42" customWidth="1"/>
    <col min="16" max="16384" width="9.140625" style="5" customWidth="1"/>
  </cols>
  <sheetData>
    <row r="1" spans="2:15" ht="16.5" customHeight="1">
      <c r="B1" s="159" t="s">
        <v>169</v>
      </c>
      <c r="C1" s="159"/>
      <c r="D1" s="158" t="s">
        <v>21</v>
      </c>
      <c r="E1" s="158"/>
      <c r="F1" s="158"/>
      <c r="G1" s="158"/>
      <c r="H1" s="158"/>
      <c r="I1" s="158"/>
      <c r="J1" s="158"/>
      <c r="K1" s="158"/>
      <c r="L1" s="158"/>
      <c r="M1" s="158"/>
      <c r="N1" s="158"/>
      <c r="O1" s="158"/>
    </row>
    <row r="2" spans="2:15" ht="16.5">
      <c r="B2" s="159" t="s">
        <v>170</v>
      </c>
      <c r="C2" s="159"/>
      <c r="D2" s="158" t="s">
        <v>52</v>
      </c>
      <c r="E2" s="158"/>
      <c r="F2" s="158"/>
      <c r="G2" s="158"/>
      <c r="H2" s="158"/>
      <c r="I2" s="158"/>
      <c r="J2" s="158"/>
      <c r="K2" s="158"/>
      <c r="L2" s="158"/>
      <c r="M2" s="158"/>
      <c r="N2" s="158"/>
      <c r="O2" s="158"/>
    </row>
    <row r="3" spans="2:15" ht="15.75">
      <c r="B3" s="3"/>
      <c r="C3" s="3"/>
      <c r="D3" s="12"/>
      <c r="E3" s="12"/>
      <c r="G3" s="62"/>
      <c r="H3" s="12"/>
      <c r="I3" s="12"/>
      <c r="J3" s="12"/>
      <c r="K3" s="12"/>
      <c r="L3" s="12"/>
      <c r="M3" s="12"/>
      <c r="N3" s="12"/>
      <c r="O3" s="62"/>
    </row>
    <row r="4" spans="1:15" ht="15.75">
      <c r="A4" s="160"/>
      <c r="B4" s="160"/>
      <c r="C4" s="12"/>
      <c r="D4" s="12"/>
      <c r="E4" s="12"/>
      <c r="G4" s="62"/>
      <c r="H4" s="12"/>
      <c r="I4" s="12"/>
      <c r="J4" s="12"/>
      <c r="K4" s="12"/>
      <c r="L4" s="12"/>
      <c r="M4" s="12"/>
      <c r="N4" s="12"/>
      <c r="O4" s="62"/>
    </row>
    <row r="5" spans="1:15" ht="34.5" customHeight="1">
      <c r="A5" s="161" t="s">
        <v>101</v>
      </c>
      <c r="B5" s="154" t="s">
        <v>172</v>
      </c>
      <c r="C5" s="154" t="s">
        <v>173</v>
      </c>
      <c r="D5" s="154" t="s">
        <v>171</v>
      </c>
      <c r="E5" s="154"/>
      <c r="F5" s="163" t="s">
        <v>256</v>
      </c>
      <c r="G5" s="151" t="s">
        <v>104</v>
      </c>
      <c r="H5" s="152"/>
      <c r="I5" s="153"/>
      <c r="J5" s="154" t="s">
        <v>174</v>
      </c>
      <c r="K5" s="154"/>
      <c r="L5" s="154"/>
      <c r="M5" s="154"/>
      <c r="N5" s="154"/>
      <c r="O5" s="154"/>
    </row>
    <row r="6" spans="1:15" ht="49.5" customHeight="1">
      <c r="A6" s="162"/>
      <c r="B6" s="154"/>
      <c r="C6" s="154"/>
      <c r="D6" s="4" t="s">
        <v>175</v>
      </c>
      <c r="E6" s="4" t="s">
        <v>176</v>
      </c>
      <c r="F6" s="164"/>
      <c r="G6" s="4" t="s">
        <v>77</v>
      </c>
      <c r="H6" s="4" t="s">
        <v>71</v>
      </c>
      <c r="I6" s="4" t="s">
        <v>72</v>
      </c>
      <c r="J6" s="4" t="s">
        <v>73</v>
      </c>
      <c r="K6" s="4" t="s">
        <v>74</v>
      </c>
      <c r="L6" s="4" t="s">
        <v>75</v>
      </c>
      <c r="M6" s="4" t="s">
        <v>178</v>
      </c>
      <c r="N6" s="4" t="s">
        <v>76</v>
      </c>
      <c r="O6" s="4" t="s">
        <v>326</v>
      </c>
    </row>
    <row r="7" spans="1:15" ht="12.75">
      <c r="A7" s="22"/>
      <c r="B7" s="7">
        <v>1</v>
      </c>
      <c r="C7" s="7">
        <v>3</v>
      </c>
      <c r="D7" s="7">
        <v>4</v>
      </c>
      <c r="E7" s="7">
        <v>5</v>
      </c>
      <c r="F7" s="7"/>
      <c r="G7" s="7">
        <v>6</v>
      </c>
      <c r="H7" s="7">
        <v>7</v>
      </c>
      <c r="I7" s="7">
        <v>8</v>
      </c>
      <c r="J7" s="7">
        <v>9</v>
      </c>
      <c r="K7" s="7">
        <v>10</v>
      </c>
      <c r="L7" s="7">
        <v>11</v>
      </c>
      <c r="M7" s="7">
        <v>12</v>
      </c>
      <c r="N7" s="7">
        <v>13</v>
      </c>
      <c r="O7" s="1">
        <v>14</v>
      </c>
    </row>
    <row r="8" spans="1:15" s="38" customFormat="1" ht="26.25" customHeight="1">
      <c r="A8" s="23" t="s">
        <v>39</v>
      </c>
      <c r="B8" s="9" t="s">
        <v>98</v>
      </c>
      <c r="C8" s="37"/>
      <c r="D8" s="37"/>
      <c r="E8" s="37"/>
      <c r="F8" s="47"/>
      <c r="G8" s="103">
        <f>SUM(G9:G12)</f>
        <v>100</v>
      </c>
      <c r="H8" s="106">
        <f>SUM(H9:H12)</f>
        <v>100</v>
      </c>
      <c r="I8" s="106">
        <f>SUM(I9:I12)</f>
        <v>0</v>
      </c>
      <c r="J8" s="37"/>
      <c r="K8" s="37"/>
      <c r="L8" s="37"/>
      <c r="M8" s="37"/>
      <c r="N8" s="37"/>
      <c r="O8" s="36"/>
    </row>
    <row r="9" spans="1:19" ht="57.75" customHeight="1">
      <c r="A9" s="24">
        <v>1</v>
      </c>
      <c r="B9" s="15" t="s">
        <v>151</v>
      </c>
      <c r="C9" s="15" t="s">
        <v>96</v>
      </c>
      <c r="D9" s="15">
        <v>2004</v>
      </c>
      <c r="E9" s="15">
        <v>2005</v>
      </c>
      <c r="F9" s="15"/>
      <c r="G9" s="15">
        <v>25</v>
      </c>
      <c r="H9" s="87">
        <v>25</v>
      </c>
      <c r="I9" s="87">
        <v>0</v>
      </c>
      <c r="J9" s="15"/>
      <c r="K9" s="15" t="s">
        <v>50</v>
      </c>
      <c r="L9" s="15"/>
      <c r="M9" s="15" t="s">
        <v>88</v>
      </c>
      <c r="N9" s="15"/>
      <c r="O9" s="15" t="s">
        <v>636</v>
      </c>
      <c r="P9" s="38"/>
      <c r="Q9" s="38"/>
      <c r="R9" s="38"/>
      <c r="S9" s="38"/>
    </row>
    <row r="10" spans="1:19" ht="63.75">
      <c r="A10" s="24">
        <v>2</v>
      </c>
      <c r="B10" s="15" t="s">
        <v>150</v>
      </c>
      <c r="C10" s="15" t="s">
        <v>102</v>
      </c>
      <c r="D10" s="15">
        <v>2004</v>
      </c>
      <c r="E10" s="15">
        <v>2005</v>
      </c>
      <c r="F10" s="15"/>
      <c r="G10" s="15">
        <v>25</v>
      </c>
      <c r="H10" s="87">
        <v>25</v>
      </c>
      <c r="I10" s="87">
        <v>0</v>
      </c>
      <c r="J10" s="15"/>
      <c r="K10" s="15" t="s">
        <v>50</v>
      </c>
      <c r="L10" s="15"/>
      <c r="M10" s="14" t="s">
        <v>37</v>
      </c>
      <c r="N10" s="15"/>
      <c r="O10" s="15" t="s">
        <v>637</v>
      </c>
      <c r="P10" s="38"/>
      <c r="Q10" s="38"/>
      <c r="R10" s="38"/>
      <c r="S10" s="38"/>
    </row>
    <row r="11" spans="1:19" ht="63.75">
      <c r="A11" s="24">
        <v>3</v>
      </c>
      <c r="B11" s="15" t="s">
        <v>149</v>
      </c>
      <c r="C11" s="15" t="s">
        <v>97</v>
      </c>
      <c r="D11" s="15">
        <v>2004</v>
      </c>
      <c r="E11" s="15">
        <v>2005</v>
      </c>
      <c r="F11" s="15"/>
      <c r="G11" s="15">
        <v>25</v>
      </c>
      <c r="H11" s="87">
        <v>25</v>
      </c>
      <c r="I11" s="87">
        <v>0</v>
      </c>
      <c r="J11" s="15"/>
      <c r="K11" s="15" t="s">
        <v>50</v>
      </c>
      <c r="L11" s="15"/>
      <c r="M11" s="15" t="s">
        <v>88</v>
      </c>
      <c r="N11" s="15"/>
      <c r="O11" s="15" t="s">
        <v>636</v>
      </c>
      <c r="P11" s="38"/>
      <c r="Q11" s="38"/>
      <c r="R11" s="38"/>
      <c r="S11" s="38"/>
    </row>
    <row r="12" spans="1:19" ht="51">
      <c r="A12" s="24">
        <v>4</v>
      </c>
      <c r="B12" s="15" t="s">
        <v>148</v>
      </c>
      <c r="C12" s="15" t="s">
        <v>54</v>
      </c>
      <c r="D12" s="15">
        <v>2004</v>
      </c>
      <c r="E12" s="15">
        <v>2005</v>
      </c>
      <c r="F12" s="15"/>
      <c r="G12" s="15">
        <v>25</v>
      </c>
      <c r="H12" s="87">
        <v>25</v>
      </c>
      <c r="I12" s="87">
        <v>0</v>
      </c>
      <c r="J12" s="15"/>
      <c r="K12" s="15" t="s">
        <v>50</v>
      </c>
      <c r="L12" s="15"/>
      <c r="M12" s="15" t="s">
        <v>88</v>
      </c>
      <c r="N12" s="15"/>
      <c r="O12" s="15" t="s">
        <v>636</v>
      </c>
      <c r="P12" s="38"/>
      <c r="Q12" s="38"/>
      <c r="R12" s="38"/>
      <c r="S12" s="38"/>
    </row>
    <row r="13" spans="1:15" ht="31.5" customHeight="1">
      <c r="A13" s="23" t="s">
        <v>40</v>
      </c>
      <c r="B13" s="9" t="s">
        <v>70</v>
      </c>
      <c r="C13" s="2"/>
      <c r="D13" s="2"/>
      <c r="E13" s="2"/>
      <c r="F13" s="2"/>
      <c r="G13" s="9">
        <f>SUM(G14:G18)</f>
        <v>125</v>
      </c>
      <c r="H13" s="88">
        <f>SUM(H14:H18)</f>
        <v>125</v>
      </c>
      <c r="I13" s="88">
        <f>SUM(I14:I18)</f>
        <v>0</v>
      </c>
      <c r="J13" s="2"/>
      <c r="K13" s="2"/>
      <c r="L13" s="2"/>
      <c r="M13" s="2"/>
      <c r="N13" s="2"/>
      <c r="O13" s="2"/>
    </row>
    <row r="14" spans="1:15" ht="72" customHeight="1">
      <c r="A14" s="20">
        <v>1</v>
      </c>
      <c r="B14" s="4" t="s">
        <v>147</v>
      </c>
      <c r="C14" s="1" t="s">
        <v>24</v>
      </c>
      <c r="D14" s="1">
        <v>2005</v>
      </c>
      <c r="E14" s="1">
        <v>2006</v>
      </c>
      <c r="F14" s="1"/>
      <c r="G14" s="1">
        <v>25</v>
      </c>
      <c r="H14" s="84">
        <v>25</v>
      </c>
      <c r="I14" s="84">
        <v>0</v>
      </c>
      <c r="J14" s="1"/>
      <c r="K14" s="1" t="s">
        <v>50</v>
      </c>
      <c r="L14" s="1"/>
      <c r="M14" s="1" t="s">
        <v>37</v>
      </c>
      <c r="N14" s="1"/>
      <c r="O14" s="1" t="s">
        <v>53</v>
      </c>
    </row>
    <row r="15" spans="1:15" ht="60" customHeight="1">
      <c r="A15" s="20">
        <v>2</v>
      </c>
      <c r="B15" s="4" t="s">
        <v>146</v>
      </c>
      <c r="C15" s="1" t="s">
        <v>26</v>
      </c>
      <c r="D15" s="1">
        <v>2005</v>
      </c>
      <c r="E15" s="1">
        <v>2006</v>
      </c>
      <c r="F15" s="1"/>
      <c r="G15" s="1">
        <v>25</v>
      </c>
      <c r="H15" s="84">
        <v>25</v>
      </c>
      <c r="I15" s="84">
        <v>0</v>
      </c>
      <c r="J15" s="1"/>
      <c r="K15" s="1" t="s">
        <v>50</v>
      </c>
      <c r="L15" s="1"/>
      <c r="M15" s="1" t="s">
        <v>37</v>
      </c>
      <c r="N15" s="1"/>
      <c r="O15" s="1" t="s">
        <v>53</v>
      </c>
    </row>
    <row r="16" spans="1:15" ht="76.5" customHeight="1">
      <c r="A16" s="20">
        <v>3</v>
      </c>
      <c r="B16" s="4" t="s">
        <v>145</v>
      </c>
      <c r="C16" s="1" t="s">
        <v>25</v>
      </c>
      <c r="D16" s="1">
        <v>2005</v>
      </c>
      <c r="E16" s="1">
        <v>2006</v>
      </c>
      <c r="F16" s="1"/>
      <c r="G16" s="1">
        <v>25</v>
      </c>
      <c r="H16" s="84">
        <v>25</v>
      </c>
      <c r="I16" s="84">
        <v>0</v>
      </c>
      <c r="J16" s="1"/>
      <c r="K16" s="1" t="s">
        <v>50</v>
      </c>
      <c r="L16" s="1"/>
      <c r="M16" s="1" t="s">
        <v>37</v>
      </c>
      <c r="N16" s="1"/>
      <c r="O16" s="1" t="s">
        <v>53</v>
      </c>
    </row>
    <row r="17" spans="1:15" ht="63" customHeight="1">
      <c r="A17" s="20">
        <v>4</v>
      </c>
      <c r="B17" s="4" t="s">
        <v>144</v>
      </c>
      <c r="C17" s="1" t="s">
        <v>27</v>
      </c>
      <c r="D17" s="1">
        <v>2005</v>
      </c>
      <c r="E17" s="1">
        <v>2006</v>
      </c>
      <c r="F17" s="1"/>
      <c r="G17" s="1">
        <v>25</v>
      </c>
      <c r="H17" s="84">
        <v>25</v>
      </c>
      <c r="I17" s="84">
        <v>0</v>
      </c>
      <c r="J17" s="1"/>
      <c r="K17" s="1" t="s">
        <v>50</v>
      </c>
      <c r="L17" s="1"/>
      <c r="M17" s="1" t="s">
        <v>183</v>
      </c>
      <c r="N17" s="1"/>
      <c r="O17" s="1" t="s">
        <v>184</v>
      </c>
    </row>
    <row r="18" spans="1:15" ht="61.5" customHeight="1">
      <c r="A18" s="20">
        <v>5</v>
      </c>
      <c r="B18" s="4" t="s">
        <v>143</v>
      </c>
      <c r="C18" s="1" t="s">
        <v>28</v>
      </c>
      <c r="D18" s="1">
        <v>2005</v>
      </c>
      <c r="E18" s="1">
        <v>2006</v>
      </c>
      <c r="F18" s="1"/>
      <c r="G18" s="1">
        <v>25</v>
      </c>
      <c r="H18" s="84">
        <v>25</v>
      </c>
      <c r="I18" s="84">
        <v>0</v>
      </c>
      <c r="J18" s="1"/>
      <c r="K18" s="1" t="s">
        <v>50</v>
      </c>
      <c r="L18" s="1"/>
      <c r="M18" s="1" t="s">
        <v>88</v>
      </c>
      <c r="N18" s="1"/>
      <c r="O18" s="1" t="s">
        <v>53</v>
      </c>
    </row>
    <row r="19" spans="1:15" ht="27.75" customHeight="1">
      <c r="A19" s="23" t="s">
        <v>185</v>
      </c>
      <c r="B19" s="9" t="s">
        <v>22</v>
      </c>
      <c r="C19" s="2"/>
      <c r="D19" s="2"/>
      <c r="E19" s="2"/>
      <c r="F19" s="2"/>
      <c r="G19" s="9">
        <f>SUM(G20:G25)</f>
        <v>190</v>
      </c>
      <c r="H19" s="88">
        <f>SUM(H20:H25)</f>
        <v>190</v>
      </c>
      <c r="I19" s="88">
        <f>SUM(I20:I25)</f>
        <v>0</v>
      </c>
      <c r="J19" s="2"/>
      <c r="K19" s="2"/>
      <c r="L19" s="2"/>
      <c r="M19" s="2"/>
      <c r="N19" s="2"/>
      <c r="O19" s="2"/>
    </row>
    <row r="20" spans="1:15" ht="60.75" customHeight="1">
      <c r="A20" s="20">
        <v>1</v>
      </c>
      <c r="B20" s="4" t="s">
        <v>100</v>
      </c>
      <c r="C20" s="1" t="s">
        <v>103</v>
      </c>
      <c r="D20" s="1">
        <v>2006</v>
      </c>
      <c r="E20" s="1">
        <v>2007</v>
      </c>
      <c r="F20" s="1"/>
      <c r="G20" s="1">
        <v>35</v>
      </c>
      <c r="H20" s="84">
        <v>35</v>
      </c>
      <c r="I20" s="84">
        <v>0</v>
      </c>
      <c r="J20" s="1"/>
      <c r="K20" s="1" t="s">
        <v>50</v>
      </c>
      <c r="L20" s="1"/>
      <c r="M20" s="1" t="s">
        <v>37</v>
      </c>
      <c r="N20" s="1"/>
      <c r="O20" s="1" t="s">
        <v>45</v>
      </c>
    </row>
    <row r="21" spans="1:15" ht="63.75">
      <c r="A21" s="20">
        <v>2</v>
      </c>
      <c r="B21" s="4" t="s">
        <v>142</v>
      </c>
      <c r="C21" s="1" t="s">
        <v>29</v>
      </c>
      <c r="D21" s="1">
        <v>2006</v>
      </c>
      <c r="E21" s="1">
        <v>2007</v>
      </c>
      <c r="F21" s="1"/>
      <c r="G21" s="1">
        <v>30</v>
      </c>
      <c r="H21" s="84">
        <v>30</v>
      </c>
      <c r="I21" s="84">
        <v>0</v>
      </c>
      <c r="J21" s="1"/>
      <c r="K21" s="1" t="s">
        <v>50</v>
      </c>
      <c r="L21" s="1"/>
      <c r="M21" s="1" t="s">
        <v>37</v>
      </c>
      <c r="N21" s="1"/>
      <c r="O21" s="1" t="s">
        <v>45</v>
      </c>
    </row>
    <row r="22" spans="1:15" ht="86.25" customHeight="1">
      <c r="A22" s="20">
        <v>3</v>
      </c>
      <c r="B22" s="4" t="s">
        <v>141</v>
      </c>
      <c r="C22" s="1" t="s">
        <v>121</v>
      </c>
      <c r="D22" s="1">
        <v>2006</v>
      </c>
      <c r="E22" s="1">
        <v>2007</v>
      </c>
      <c r="F22" s="1"/>
      <c r="G22" s="1">
        <v>35</v>
      </c>
      <c r="H22" s="84">
        <v>35</v>
      </c>
      <c r="I22" s="84">
        <v>0</v>
      </c>
      <c r="J22" s="1"/>
      <c r="K22" s="1" t="s">
        <v>50</v>
      </c>
      <c r="L22" s="1"/>
      <c r="M22" s="1" t="s">
        <v>37</v>
      </c>
      <c r="N22" s="1"/>
      <c r="O22" s="1" t="s">
        <v>45</v>
      </c>
    </row>
    <row r="23" spans="1:15" ht="76.5">
      <c r="A23" s="20">
        <v>4</v>
      </c>
      <c r="B23" s="4" t="s">
        <v>140</v>
      </c>
      <c r="C23" s="1" t="s">
        <v>31</v>
      </c>
      <c r="D23" s="1">
        <v>2006</v>
      </c>
      <c r="E23" s="1">
        <v>2007</v>
      </c>
      <c r="F23" s="1"/>
      <c r="G23" s="1">
        <v>30</v>
      </c>
      <c r="H23" s="84">
        <v>30</v>
      </c>
      <c r="I23" s="84">
        <v>0</v>
      </c>
      <c r="J23" s="1"/>
      <c r="K23" s="1" t="s">
        <v>50</v>
      </c>
      <c r="L23" s="1"/>
      <c r="M23" s="1" t="s">
        <v>37</v>
      </c>
      <c r="N23" s="1"/>
      <c r="O23" s="1" t="s">
        <v>45</v>
      </c>
    </row>
    <row r="24" spans="1:15" ht="51">
      <c r="A24" s="20">
        <v>5</v>
      </c>
      <c r="B24" s="4" t="s">
        <v>139</v>
      </c>
      <c r="C24" s="1" t="s">
        <v>32</v>
      </c>
      <c r="D24" s="1">
        <v>2006</v>
      </c>
      <c r="E24" s="1">
        <v>2007</v>
      </c>
      <c r="F24" s="1"/>
      <c r="G24" s="1">
        <v>30</v>
      </c>
      <c r="H24" s="84">
        <v>30</v>
      </c>
      <c r="I24" s="84">
        <v>0</v>
      </c>
      <c r="J24" s="1"/>
      <c r="K24" s="1" t="s">
        <v>50</v>
      </c>
      <c r="L24" s="1"/>
      <c r="M24" s="1" t="s">
        <v>88</v>
      </c>
      <c r="N24" s="1"/>
      <c r="O24" s="1" t="s">
        <v>45</v>
      </c>
    </row>
    <row r="25" spans="1:15" ht="72.75" customHeight="1">
      <c r="A25" s="20">
        <v>6</v>
      </c>
      <c r="B25" s="4" t="s">
        <v>138</v>
      </c>
      <c r="C25" s="1" t="s">
        <v>34</v>
      </c>
      <c r="D25" s="1">
        <v>2006</v>
      </c>
      <c r="E25" s="1">
        <v>2007</v>
      </c>
      <c r="F25" s="1"/>
      <c r="G25" s="1">
        <v>30</v>
      </c>
      <c r="H25" s="84">
        <v>30</v>
      </c>
      <c r="I25" s="84">
        <v>0</v>
      </c>
      <c r="J25" s="1"/>
      <c r="K25" s="1" t="s">
        <v>50</v>
      </c>
      <c r="L25" s="1"/>
      <c r="M25" s="1" t="s">
        <v>37</v>
      </c>
      <c r="N25" s="1"/>
      <c r="O25" s="1" t="s">
        <v>45</v>
      </c>
    </row>
    <row r="26" spans="1:15" ht="30" customHeight="1">
      <c r="A26" s="23" t="s">
        <v>186</v>
      </c>
      <c r="B26" s="9" t="s">
        <v>23</v>
      </c>
      <c r="C26" s="2"/>
      <c r="D26" s="2"/>
      <c r="E26" s="2"/>
      <c r="F26" s="2"/>
      <c r="G26" s="9">
        <f>SUM(G27:G32)</f>
        <v>189</v>
      </c>
      <c r="H26" s="88">
        <f>SUM(H27:H32)</f>
        <v>189</v>
      </c>
      <c r="I26" s="88">
        <f>SUM(I27:I32)</f>
        <v>0</v>
      </c>
      <c r="J26" s="2"/>
      <c r="K26" s="2"/>
      <c r="L26" s="2"/>
      <c r="M26" s="2"/>
      <c r="N26" s="2"/>
      <c r="O26" s="2"/>
    </row>
    <row r="27" spans="1:15" ht="74.25" customHeight="1">
      <c r="A27" s="20">
        <v>1</v>
      </c>
      <c r="B27" s="4" t="s">
        <v>137</v>
      </c>
      <c r="C27" s="1" t="s">
        <v>55</v>
      </c>
      <c r="D27" s="1">
        <v>2007</v>
      </c>
      <c r="E27" s="1">
        <v>2008</v>
      </c>
      <c r="F27" s="1"/>
      <c r="G27" s="1">
        <v>35</v>
      </c>
      <c r="H27" s="84">
        <v>35</v>
      </c>
      <c r="I27" s="84">
        <v>0</v>
      </c>
      <c r="J27" s="1"/>
      <c r="K27" s="1" t="s">
        <v>50</v>
      </c>
      <c r="L27" s="1"/>
      <c r="M27" s="1" t="s">
        <v>88</v>
      </c>
      <c r="N27" s="1"/>
      <c r="O27" s="1" t="s">
        <v>1</v>
      </c>
    </row>
    <row r="28" spans="1:15" ht="75.75" customHeight="1">
      <c r="A28" s="20">
        <v>2</v>
      </c>
      <c r="B28" s="4" t="s">
        <v>152</v>
      </c>
      <c r="C28" s="1" t="s">
        <v>87</v>
      </c>
      <c r="D28" s="1">
        <v>2007</v>
      </c>
      <c r="E28" s="1">
        <v>2008</v>
      </c>
      <c r="F28" s="1"/>
      <c r="G28" s="1">
        <v>30</v>
      </c>
      <c r="H28" s="84">
        <v>30</v>
      </c>
      <c r="I28" s="84">
        <v>0</v>
      </c>
      <c r="J28" s="1"/>
      <c r="K28" s="1" t="s">
        <v>50</v>
      </c>
      <c r="L28" s="1"/>
      <c r="M28" s="1" t="s">
        <v>37</v>
      </c>
      <c r="N28" s="1"/>
      <c r="O28" s="1" t="s">
        <v>0</v>
      </c>
    </row>
    <row r="29" spans="1:15" ht="61.5" customHeight="1">
      <c r="A29" s="20">
        <v>3</v>
      </c>
      <c r="B29" s="4" t="s">
        <v>153</v>
      </c>
      <c r="C29" s="1" t="s">
        <v>56</v>
      </c>
      <c r="D29" s="1">
        <v>2007</v>
      </c>
      <c r="E29" s="1">
        <v>2008</v>
      </c>
      <c r="F29" s="1"/>
      <c r="G29" s="1">
        <v>30</v>
      </c>
      <c r="H29" s="84">
        <v>30</v>
      </c>
      <c r="I29" s="84">
        <v>0</v>
      </c>
      <c r="J29" s="1"/>
      <c r="K29" s="1" t="s">
        <v>50</v>
      </c>
      <c r="L29" s="1"/>
      <c r="M29" s="1" t="s">
        <v>37</v>
      </c>
      <c r="N29" s="1"/>
      <c r="O29" s="1" t="s">
        <v>2</v>
      </c>
    </row>
    <row r="30" spans="1:15" ht="96" customHeight="1">
      <c r="A30" s="20">
        <v>4</v>
      </c>
      <c r="B30" s="4" t="s">
        <v>154</v>
      </c>
      <c r="C30" s="1" t="s">
        <v>57</v>
      </c>
      <c r="D30" s="1">
        <v>2007</v>
      </c>
      <c r="E30" s="1">
        <v>2008</v>
      </c>
      <c r="F30" s="1"/>
      <c r="G30" s="1">
        <v>30</v>
      </c>
      <c r="H30" s="84">
        <v>30</v>
      </c>
      <c r="I30" s="84">
        <v>0</v>
      </c>
      <c r="J30" s="1"/>
      <c r="K30" s="1" t="s">
        <v>50</v>
      </c>
      <c r="L30" s="1"/>
      <c r="M30" s="1" t="s">
        <v>37</v>
      </c>
      <c r="N30" s="1"/>
      <c r="O30" s="1" t="s">
        <v>5</v>
      </c>
    </row>
    <row r="31" spans="1:15" ht="79.5" customHeight="1">
      <c r="A31" s="20">
        <v>5</v>
      </c>
      <c r="B31" s="4" t="s">
        <v>136</v>
      </c>
      <c r="C31" s="1" t="s">
        <v>58</v>
      </c>
      <c r="D31" s="1">
        <v>2007</v>
      </c>
      <c r="E31" s="1">
        <v>2008</v>
      </c>
      <c r="F31" s="1"/>
      <c r="G31" s="1">
        <v>32</v>
      </c>
      <c r="H31" s="84">
        <v>32</v>
      </c>
      <c r="I31" s="84">
        <v>0</v>
      </c>
      <c r="J31" s="1"/>
      <c r="K31" s="1" t="s">
        <v>50</v>
      </c>
      <c r="L31" s="1"/>
      <c r="M31" s="1" t="s">
        <v>37</v>
      </c>
      <c r="N31" s="1"/>
      <c r="O31" s="1" t="s">
        <v>4</v>
      </c>
    </row>
    <row r="32" spans="1:15" ht="74.25" customHeight="1">
      <c r="A32" s="20">
        <v>6</v>
      </c>
      <c r="B32" s="4" t="s">
        <v>135</v>
      </c>
      <c r="C32" s="1" t="s">
        <v>59</v>
      </c>
      <c r="D32" s="1">
        <v>2007</v>
      </c>
      <c r="E32" s="1">
        <v>2008</v>
      </c>
      <c r="F32" s="1"/>
      <c r="G32" s="1">
        <v>32</v>
      </c>
      <c r="H32" s="84">
        <v>32</v>
      </c>
      <c r="I32" s="84">
        <v>0</v>
      </c>
      <c r="J32" s="1"/>
      <c r="K32" s="1" t="s">
        <v>50</v>
      </c>
      <c r="L32" s="1"/>
      <c r="M32" s="1" t="s">
        <v>41</v>
      </c>
      <c r="N32" s="1"/>
      <c r="O32" s="1" t="s">
        <v>3</v>
      </c>
    </row>
    <row r="33" spans="1:15" ht="27.75" customHeight="1">
      <c r="A33" s="23" t="s">
        <v>187</v>
      </c>
      <c r="B33" s="9" t="s">
        <v>33</v>
      </c>
      <c r="C33" s="2"/>
      <c r="D33" s="2"/>
      <c r="E33" s="2"/>
      <c r="F33" s="2"/>
      <c r="G33" s="9">
        <f>SUM(G34:G38)</f>
        <v>180</v>
      </c>
      <c r="H33" s="88">
        <f>SUM(H34:H38)</f>
        <v>180</v>
      </c>
      <c r="I33" s="88">
        <f>SUM(I34:I38)</f>
        <v>0</v>
      </c>
      <c r="J33" s="2"/>
      <c r="K33" s="2"/>
      <c r="L33" s="2"/>
      <c r="M33" s="2"/>
      <c r="N33" s="2"/>
      <c r="O33" s="2"/>
    </row>
    <row r="34" spans="1:15" ht="102">
      <c r="A34" s="20">
        <v>1</v>
      </c>
      <c r="B34" s="4" t="s">
        <v>64</v>
      </c>
      <c r="C34" s="1" t="s">
        <v>61</v>
      </c>
      <c r="D34" s="1">
        <v>2008</v>
      </c>
      <c r="E34" s="1">
        <v>2009</v>
      </c>
      <c r="F34" s="1"/>
      <c r="G34" s="1">
        <v>40</v>
      </c>
      <c r="H34" s="84">
        <v>40</v>
      </c>
      <c r="I34" s="84">
        <v>0</v>
      </c>
      <c r="J34" s="1"/>
      <c r="K34" s="1" t="s">
        <v>50</v>
      </c>
      <c r="L34" s="1"/>
      <c r="M34" s="1" t="s">
        <v>168</v>
      </c>
      <c r="N34" s="1"/>
      <c r="O34" s="1" t="s">
        <v>190</v>
      </c>
    </row>
    <row r="35" spans="1:15" ht="89.25">
      <c r="A35" s="20">
        <v>2</v>
      </c>
      <c r="B35" s="4" t="s">
        <v>179</v>
      </c>
      <c r="C35" s="1" t="s">
        <v>62</v>
      </c>
      <c r="D35" s="1">
        <v>2008</v>
      </c>
      <c r="E35" s="1">
        <v>2009</v>
      </c>
      <c r="F35" s="1"/>
      <c r="G35" s="1">
        <v>35</v>
      </c>
      <c r="H35" s="84">
        <v>35</v>
      </c>
      <c r="I35" s="84">
        <v>0</v>
      </c>
      <c r="J35" s="1"/>
      <c r="K35" s="1" t="s">
        <v>50</v>
      </c>
      <c r="L35" s="1"/>
      <c r="M35" s="1" t="s">
        <v>37</v>
      </c>
      <c r="N35" s="1"/>
      <c r="O35" s="1" t="s">
        <v>46</v>
      </c>
    </row>
    <row r="36" spans="1:15" ht="76.5">
      <c r="A36" s="20">
        <v>3</v>
      </c>
      <c r="B36" s="4" t="s">
        <v>68</v>
      </c>
      <c r="C36" s="1" t="s">
        <v>162</v>
      </c>
      <c r="D36" s="1">
        <v>2008</v>
      </c>
      <c r="E36" s="1">
        <v>2009</v>
      </c>
      <c r="F36" s="1"/>
      <c r="G36" s="1">
        <v>35</v>
      </c>
      <c r="H36" s="84">
        <v>35</v>
      </c>
      <c r="I36" s="84">
        <v>0</v>
      </c>
      <c r="J36" s="1"/>
      <c r="K36" s="1" t="s">
        <v>50</v>
      </c>
      <c r="L36" s="1"/>
      <c r="M36" s="1" t="s">
        <v>37</v>
      </c>
      <c r="N36" s="1"/>
      <c r="O36" s="1" t="s">
        <v>255</v>
      </c>
    </row>
    <row r="37" spans="1:15" ht="77.25" customHeight="1">
      <c r="A37" s="20">
        <v>4</v>
      </c>
      <c r="B37" s="4" t="s">
        <v>180</v>
      </c>
      <c r="C37" s="1" t="s">
        <v>63</v>
      </c>
      <c r="D37" s="1">
        <v>2008</v>
      </c>
      <c r="E37" s="1">
        <v>2009</v>
      </c>
      <c r="F37" s="1"/>
      <c r="G37" s="1">
        <v>35</v>
      </c>
      <c r="H37" s="84">
        <v>35</v>
      </c>
      <c r="I37" s="84">
        <v>0</v>
      </c>
      <c r="J37" s="1"/>
      <c r="K37" s="1" t="s">
        <v>50</v>
      </c>
      <c r="L37" s="1"/>
      <c r="M37" s="1" t="s">
        <v>37</v>
      </c>
      <c r="N37" s="1"/>
      <c r="O37" s="1" t="s">
        <v>254</v>
      </c>
    </row>
    <row r="38" spans="1:15" ht="60.75" customHeight="1">
      <c r="A38" s="21">
        <v>5</v>
      </c>
      <c r="B38" s="4" t="s">
        <v>181</v>
      </c>
      <c r="C38" s="1" t="s">
        <v>182</v>
      </c>
      <c r="D38" s="1">
        <v>2008</v>
      </c>
      <c r="E38" s="1">
        <v>2009</v>
      </c>
      <c r="F38" s="1"/>
      <c r="G38" s="1">
        <v>35</v>
      </c>
      <c r="H38" s="84">
        <v>35</v>
      </c>
      <c r="I38" s="84">
        <v>0</v>
      </c>
      <c r="J38" s="1"/>
      <c r="K38" s="1" t="s">
        <v>50</v>
      </c>
      <c r="L38" s="1"/>
      <c r="M38" s="1" t="s">
        <v>37</v>
      </c>
      <c r="N38" s="1"/>
      <c r="O38" s="1" t="s">
        <v>253</v>
      </c>
    </row>
    <row r="39" spans="1:15" s="11" customFormat="1" ht="27" customHeight="1">
      <c r="A39" s="23" t="s">
        <v>17</v>
      </c>
      <c r="B39" s="13" t="s">
        <v>165</v>
      </c>
      <c r="C39" s="8"/>
      <c r="D39" s="8"/>
      <c r="E39" s="8"/>
      <c r="F39" s="2"/>
      <c r="G39" s="13">
        <f>SUM(G40:G47)</f>
        <v>490</v>
      </c>
      <c r="H39" s="83">
        <f>SUM(H40:H47)</f>
        <v>490</v>
      </c>
      <c r="I39" s="83">
        <f>SUM(I40:I47)</f>
        <v>0</v>
      </c>
      <c r="J39" s="8"/>
      <c r="K39" s="8"/>
      <c r="L39" s="8"/>
      <c r="M39" s="8"/>
      <c r="N39" s="8"/>
      <c r="O39" s="8"/>
    </row>
    <row r="40" spans="1:15" ht="89.25">
      <c r="A40" s="20">
        <v>1</v>
      </c>
      <c r="B40" s="4" t="s">
        <v>8</v>
      </c>
      <c r="C40" s="1" t="s">
        <v>167</v>
      </c>
      <c r="D40" s="1">
        <v>2009</v>
      </c>
      <c r="E40" s="1">
        <v>2010</v>
      </c>
      <c r="F40" s="1"/>
      <c r="G40" s="1">
        <v>60</v>
      </c>
      <c r="H40" s="84">
        <v>60</v>
      </c>
      <c r="I40" s="85">
        <v>0</v>
      </c>
      <c r="J40" s="6"/>
      <c r="K40" s="1" t="s">
        <v>50</v>
      </c>
      <c r="L40" s="6"/>
      <c r="M40" s="1" t="s">
        <v>37</v>
      </c>
      <c r="N40" s="6"/>
      <c r="O40" s="1" t="s">
        <v>95</v>
      </c>
    </row>
    <row r="41" spans="1:15" ht="67.5" customHeight="1">
      <c r="A41" s="20">
        <v>2</v>
      </c>
      <c r="B41" s="4" t="s">
        <v>9</v>
      </c>
      <c r="C41" s="1" t="s">
        <v>24</v>
      </c>
      <c r="D41" s="1">
        <v>2009</v>
      </c>
      <c r="E41" s="1">
        <v>2010</v>
      </c>
      <c r="F41" s="1"/>
      <c r="G41" s="1">
        <v>60</v>
      </c>
      <c r="H41" s="84">
        <v>60</v>
      </c>
      <c r="I41" s="85">
        <v>0</v>
      </c>
      <c r="J41" s="6"/>
      <c r="K41" s="1" t="s">
        <v>50</v>
      </c>
      <c r="L41" s="6"/>
      <c r="M41" s="10" t="s">
        <v>168</v>
      </c>
      <c r="N41" s="6"/>
      <c r="O41" s="1" t="s">
        <v>65</v>
      </c>
    </row>
    <row r="42" spans="1:15" ht="93.75" customHeight="1">
      <c r="A42" s="20">
        <v>3</v>
      </c>
      <c r="B42" s="4" t="s">
        <v>10</v>
      </c>
      <c r="C42" s="1" t="s">
        <v>31</v>
      </c>
      <c r="D42" s="1">
        <v>2009</v>
      </c>
      <c r="E42" s="1">
        <v>2010</v>
      </c>
      <c r="F42" s="1"/>
      <c r="G42" s="1">
        <v>60</v>
      </c>
      <c r="H42" s="84">
        <v>60</v>
      </c>
      <c r="I42" s="85">
        <v>0</v>
      </c>
      <c r="J42" s="6"/>
      <c r="K42" s="1" t="s">
        <v>50</v>
      </c>
      <c r="L42" s="6"/>
      <c r="M42" s="1" t="s">
        <v>37</v>
      </c>
      <c r="N42" s="6"/>
      <c r="O42" s="1" t="s">
        <v>92</v>
      </c>
    </row>
    <row r="43" spans="1:15" ht="87.75" customHeight="1">
      <c r="A43" s="20">
        <v>4</v>
      </c>
      <c r="B43" s="4" t="s">
        <v>11</v>
      </c>
      <c r="C43" s="1" t="s">
        <v>166</v>
      </c>
      <c r="D43" s="1">
        <v>2009</v>
      </c>
      <c r="E43" s="1">
        <v>2010</v>
      </c>
      <c r="F43" s="1"/>
      <c r="G43" s="1">
        <v>55</v>
      </c>
      <c r="H43" s="84">
        <v>55</v>
      </c>
      <c r="I43" s="85">
        <v>0</v>
      </c>
      <c r="J43" s="6"/>
      <c r="K43" s="1" t="s">
        <v>50</v>
      </c>
      <c r="L43" s="6"/>
      <c r="M43" s="10" t="s">
        <v>183</v>
      </c>
      <c r="N43" s="6"/>
      <c r="O43" s="1" t="s">
        <v>94</v>
      </c>
    </row>
    <row r="44" spans="1:15" ht="76.5">
      <c r="A44" s="20">
        <v>5</v>
      </c>
      <c r="B44" s="4" t="s">
        <v>12</v>
      </c>
      <c r="C44" s="1" t="s">
        <v>44</v>
      </c>
      <c r="D44" s="1">
        <v>2009</v>
      </c>
      <c r="E44" s="1">
        <v>2010</v>
      </c>
      <c r="F44" s="1"/>
      <c r="G44" s="1">
        <v>55</v>
      </c>
      <c r="H44" s="84">
        <v>55</v>
      </c>
      <c r="I44" s="85">
        <v>0</v>
      </c>
      <c r="J44" s="6"/>
      <c r="K44" s="1" t="s">
        <v>50</v>
      </c>
      <c r="L44" s="6"/>
      <c r="M44" s="1" t="s">
        <v>37</v>
      </c>
      <c r="N44" s="6"/>
      <c r="O44" s="1" t="s">
        <v>67</v>
      </c>
    </row>
    <row r="45" spans="1:15" ht="72" customHeight="1">
      <c r="A45" s="20">
        <v>6</v>
      </c>
      <c r="B45" s="4" t="s">
        <v>13</v>
      </c>
      <c r="C45" s="1" t="s">
        <v>42</v>
      </c>
      <c r="D45" s="1">
        <v>2009</v>
      </c>
      <c r="E45" s="1">
        <v>2010</v>
      </c>
      <c r="F45" s="1"/>
      <c r="G45" s="1">
        <v>50</v>
      </c>
      <c r="H45" s="84">
        <v>50</v>
      </c>
      <c r="I45" s="85">
        <v>0</v>
      </c>
      <c r="J45" s="6"/>
      <c r="K45" s="1" t="s">
        <v>50</v>
      </c>
      <c r="L45" s="6"/>
      <c r="M45" s="10" t="s">
        <v>88</v>
      </c>
      <c r="N45" s="6"/>
      <c r="O45" s="1" t="s">
        <v>66</v>
      </c>
    </row>
    <row r="46" spans="1:15" ht="73.5" customHeight="1">
      <c r="A46" s="20">
        <v>7</v>
      </c>
      <c r="B46" s="4" t="s">
        <v>14</v>
      </c>
      <c r="C46" s="1" t="s">
        <v>43</v>
      </c>
      <c r="D46" s="1">
        <v>2009</v>
      </c>
      <c r="E46" s="1">
        <v>2010</v>
      </c>
      <c r="F46" s="1"/>
      <c r="G46" s="1">
        <v>50</v>
      </c>
      <c r="H46" s="84">
        <v>50</v>
      </c>
      <c r="I46" s="85">
        <v>0</v>
      </c>
      <c r="J46" s="6"/>
      <c r="K46" s="1" t="s">
        <v>50</v>
      </c>
      <c r="L46" s="6"/>
      <c r="M46" s="10" t="s">
        <v>88</v>
      </c>
      <c r="N46" s="6"/>
      <c r="O46" s="1" t="s">
        <v>65</v>
      </c>
    </row>
    <row r="47" spans="1:15" ht="87" customHeight="1">
      <c r="A47" s="20">
        <v>8</v>
      </c>
      <c r="B47" s="4" t="s">
        <v>15</v>
      </c>
      <c r="C47" s="1" t="s">
        <v>30</v>
      </c>
      <c r="D47" s="1">
        <v>2009</v>
      </c>
      <c r="E47" s="1">
        <v>2010</v>
      </c>
      <c r="F47" s="1"/>
      <c r="G47" s="1">
        <v>100</v>
      </c>
      <c r="H47" s="84">
        <v>100</v>
      </c>
      <c r="I47" s="85">
        <v>0</v>
      </c>
      <c r="J47" s="6"/>
      <c r="K47" s="1" t="s">
        <v>50</v>
      </c>
      <c r="L47" s="6"/>
      <c r="M47" s="1" t="s">
        <v>37</v>
      </c>
      <c r="N47" s="6"/>
      <c r="O47" s="1" t="s">
        <v>93</v>
      </c>
    </row>
    <row r="48" spans="1:15" s="11" customFormat="1" ht="27" customHeight="1">
      <c r="A48" s="23" t="s">
        <v>18</v>
      </c>
      <c r="B48" s="13" t="s">
        <v>16</v>
      </c>
      <c r="C48" s="8"/>
      <c r="D48" s="8"/>
      <c r="E48" s="8"/>
      <c r="F48" s="2"/>
      <c r="G48" s="13">
        <f>SUM(G49:G52)</f>
        <v>180</v>
      </c>
      <c r="H48" s="83">
        <f>SUM(H49:H52)</f>
        <v>180</v>
      </c>
      <c r="I48" s="83">
        <f>SUM(I49:I52)</f>
        <v>0</v>
      </c>
      <c r="J48" s="8"/>
      <c r="K48" s="8"/>
      <c r="L48" s="8"/>
      <c r="M48" s="8"/>
      <c r="N48" s="8"/>
      <c r="O48" s="8"/>
    </row>
    <row r="49" spans="1:15" ht="87" customHeight="1">
      <c r="A49" s="20">
        <v>1</v>
      </c>
      <c r="B49" s="4" t="s">
        <v>209</v>
      </c>
      <c r="C49" s="1" t="s">
        <v>6</v>
      </c>
      <c r="D49" s="1">
        <v>2010</v>
      </c>
      <c r="E49" s="1">
        <v>2011</v>
      </c>
      <c r="F49" s="7" t="s">
        <v>317</v>
      </c>
      <c r="G49" s="1">
        <v>45</v>
      </c>
      <c r="H49" s="84">
        <v>45</v>
      </c>
      <c r="I49" s="85">
        <v>0</v>
      </c>
      <c r="J49" s="6"/>
      <c r="K49" s="1" t="s">
        <v>50</v>
      </c>
      <c r="L49" s="6"/>
      <c r="M49" s="10" t="s">
        <v>168</v>
      </c>
      <c r="N49" s="6"/>
      <c r="O49" s="7" t="s">
        <v>47</v>
      </c>
    </row>
    <row r="50" spans="1:15" ht="88.5" customHeight="1">
      <c r="A50" s="20">
        <v>2</v>
      </c>
      <c r="B50" s="4" t="s">
        <v>210</v>
      </c>
      <c r="C50" s="1" t="s">
        <v>103</v>
      </c>
      <c r="D50" s="1">
        <v>2010</v>
      </c>
      <c r="E50" s="1">
        <v>2011</v>
      </c>
      <c r="F50" s="7" t="s">
        <v>318</v>
      </c>
      <c r="G50" s="1">
        <v>45</v>
      </c>
      <c r="H50" s="84">
        <v>45</v>
      </c>
      <c r="I50" s="85">
        <v>0</v>
      </c>
      <c r="J50" s="6"/>
      <c r="K50" s="1" t="s">
        <v>50</v>
      </c>
      <c r="L50" s="6"/>
      <c r="M50" s="10" t="s">
        <v>88</v>
      </c>
      <c r="N50" s="6"/>
      <c r="O50" s="1" t="s">
        <v>189</v>
      </c>
    </row>
    <row r="51" spans="1:15" ht="89.25">
      <c r="A51" s="20">
        <v>3</v>
      </c>
      <c r="B51" s="4" t="s">
        <v>211</v>
      </c>
      <c r="C51" s="1" t="s">
        <v>48</v>
      </c>
      <c r="D51" s="1">
        <v>2010</v>
      </c>
      <c r="E51" s="1">
        <v>2011</v>
      </c>
      <c r="F51" s="7" t="s">
        <v>316</v>
      </c>
      <c r="G51" s="1">
        <v>45</v>
      </c>
      <c r="H51" s="84">
        <v>45</v>
      </c>
      <c r="I51" s="85">
        <v>0</v>
      </c>
      <c r="J51" s="6"/>
      <c r="K51" s="1" t="s">
        <v>50</v>
      </c>
      <c r="L51" s="6"/>
      <c r="M51" s="10" t="s">
        <v>168</v>
      </c>
      <c r="N51" s="6"/>
      <c r="O51" s="7" t="s">
        <v>122</v>
      </c>
    </row>
    <row r="52" spans="1:15" ht="72.75" customHeight="1">
      <c r="A52" s="20">
        <v>4</v>
      </c>
      <c r="B52" s="4" t="s">
        <v>212</v>
      </c>
      <c r="C52" s="1" t="s">
        <v>7</v>
      </c>
      <c r="D52" s="1">
        <v>2010</v>
      </c>
      <c r="E52" s="1">
        <v>2011</v>
      </c>
      <c r="F52" s="7" t="s">
        <v>319</v>
      </c>
      <c r="G52" s="1">
        <v>45</v>
      </c>
      <c r="H52" s="84">
        <v>45</v>
      </c>
      <c r="I52" s="85">
        <v>0</v>
      </c>
      <c r="J52" s="6"/>
      <c r="K52" s="1" t="s">
        <v>50</v>
      </c>
      <c r="L52" s="6"/>
      <c r="M52" s="10" t="s">
        <v>88</v>
      </c>
      <c r="N52" s="6"/>
      <c r="O52" s="1" t="s">
        <v>188</v>
      </c>
    </row>
    <row r="53" spans="1:15" ht="12.75" hidden="1">
      <c r="A53" s="82"/>
      <c r="B53" s="10"/>
      <c r="C53" s="6"/>
      <c r="D53" s="6"/>
      <c r="E53" s="6"/>
      <c r="F53" s="18"/>
      <c r="G53" s="33"/>
      <c r="H53" s="6"/>
      <c r="I53" s="6"/>
      <c r="J53" s="6"/>
      <c r="K53" s="6"/>
      <c r="L53" s="6"/>
      <c r="M53" s="10"/>
      <c r="N53" s="6"/>
      <c r="O53" s="33"/>
    </row>
    <row r="54" spans="1:15" ht="12.75" hidden="1">
      <c r="A54" s="82"/>
      <c r="B54" s="10"/>
      <c r="C54" s="6"/>
      <c r="D54" s="6"/>
      <c r="E54" s="6"/>
      <c r="F54" s="18"/>
      <c r="G54" s="33"/>
      <c r="H54" s="6"/>
      <c r="I54" s="6"/>
      <c r="J54" s="6"/>
      <c r="K54" s="6"/>
      <c r="L54" s="6"/>
      <c r="M54" s="10"/>
      <c r="N54" s="6"/>
      <c r="O54" s="33"/>
    </row>
    <row r="55" spans="1:15" ht="12.75" hidden="1">
      <c r="A55" s="82"/>
      <c r="B55" s="10"/>
      <c r="C55" s="6"/>
      <c r="D55" s="6"/>
      <c r="E55" s="6"/>
      <c r="F55" s="18"/>
      <c r="G55" s="33"/>
      <c r="H55" s="6"/>
      <c r="I55" s="6"/>
      <c r="J55" s="6"/>
      <c r="K55" s="6"/>
      <c r="L55" s="6"/>
      <c r="M55" s="10"/>
      <c r="N55" s="6"/>
      <c r="O55" s="33"/>
    </row>
    <row r="56" spans="1:15" ht="12.75" hidden="1">
      <c r="A56" s="82"/>
      <c r="B56" s="10"/>
      <c r="C56" s="6"/>
      <c r="D56" s="6"/>
      <c r="E56" s="6"/>
      <c r="F56" s="18"/>
      <c r="G56" s="33"/>
      <c r="H56" s="6"/>
      <c r="I56" s="6"/>
      <c r="J56" s="6"/>
      <c r="K56" s="6"/>
      <c r="L56" s="6"/>
      <c r="M56" s="10"/>
      <c r="N56" s="6"/>
      <c r="O56" s="33"/>
    </row>
    <row r="57" spans="1:15" ht="12.75" hidden="1">
      <c r="A57" s="82"/>
      <c r="B57" s="79"/>
      <c r="C57" s="39"/>
      <c r="D57" s="39"/>
      <c r="E57" s="39"/>
      <c r="F57" s="48"/>
      <c r="G57" s="43"/>
      <c r="H57" s="39"/>
      <c r="I57" s="39"/>
      <c r="J57" s="39"/>
      <c r="K57" s="39"/>
      <c r="L57" s="39"/>
      <c r="M57" s="79"/>
      <c r="N57" s="39"/>
      <c r="O57" s="43"/>
    </row>
    <row r="58" spans="1:15" ht="13.5">
      <c r="A58" s="9" t="s">
        <v>20</v>
      </c>
      <c r="B58" s="9" t="s">
        <v>78</v>
      </c>
      <c r="C58" s="26"/>
      <c r="D58" s="37"/>
      <c r="E58" s="37"/>
      <c r="F58" s="47"/>
      <c r="G58" s="103">
        <v>270</v>
      </c>
      <c r="H58" s="106">
        <v>270</v>
      </c>
      <c r="I58" s="106">
        <v>0</v>
      </c>
      <c r="J58" s="37"/>
      <c r="K58" s="37"/>
      <c r="L58" s="37"/>
      <c r="M58" s="8"/>
      <c r="N58" s="37"/>
      <c r="O58" s="36"/>
    </row>
    <row r="59" spans="1:15" ht="51">
      <c r="A59" s="34">
        <v>1</v>
      </c>
      <c r="B59" s="34" t="s">
        <v>134</v>
      </c>
      <c r="C59" s="32" t="s">
        <v>164</v>
      </c>
      <c r="D59" s="52">
        <v>2013</v>
      </c>
      <c r="E59" s="52">
        <v>2014</v>
      </c>
      <c r="F59" s="7" t="s">
        <v>257</v>
      </c>
      <c r="G59" s="34">
        <v>270</v>
      </c>
      <c r="H59" s="108">
        <v>270</v>
      </c>
      <c r="I59" s="89">
        <v>0</v>
      </c>
      <c r="J59" s="39"/>
      <c r="K59" s="1" t="s">
        <v>50</v>
      </c>
      <c r="L59" s="39"/>
      <c r="M59" s="79" t="s">
        <v>37</v>
      </c>
      <c r="N59" s="39"/>
      <c r="O59" s="1" t="s">
        <v>213</v>
      </c>
    </row>
    <row r="60" spans="1:15" ht="13.5">
      <c r="A60" s="9" t="s">
        <v>60</v>
      </c>
      <c r="B60" s="9" t="s">
        <v>85</v>
      </c>
      <c r="C60" s="98"/>
      <c r="D60" s="2"/>
      <c r="E60" s="2"/>
      <c r="F60" s="35"/>
      <c r="G60" s="102">
        <f>SUM(G61:G62)</f>
        <v>580</v>
      </c>
      <c r="H60" s="107">
        <f>SUM(H61:H62)</f>
        <v>580</v>
      </c>
      <c r="I60" s="107">
        <f>SUM(I61:I62)</f>
        <v>0</v>
      </c>
      <c r="J60" s="37"/>
      <c r="K60" s="37"/>
      <c r="L60" s="37"/>
      <c r="M60" s="8"/>
      <c r="N60" s="37"/>
      <c r="O60" s="36"/>
    </row>
    <row r="61" spans="1:15" ht="63.75">
      <c r="A61" s="10">
        <v>1</v>
      </c>
      <c r="B61" s="1" t="s">
        <v>359</v>
      </c>
      <c r="C61" s="16" t="s">
        <v>31</v>
      </c>
      <c r="D61" s="1">
        <v>2014</v>
      </c>
      <c r="E61" s="1">
        <v>2015</v>
      </c>
      <c r="F61" s="7" t="s">
        <v>273</v>
      </c>
      <c r="G61" s="1">
        <v>280</v>
      </c>
      <c r="H61" s="84">
        <v>280</v>
      </c>
      <c r="I61" s="85">
        <v>0</v>
      </c>
      <c r="J61" s="6"/>
      <c r="K61" s="1" t="s">
        <v>50</v>
      </c>
      <c r="L61" s="6"/>
      <c r="M61" s="10" t="s">
        <v>168</v>
      </c>
      <c r="N61" s="6"/>
      <c r="O61" s="1" t="s">
        <v>388</v>
      </c>
    </row>
    <row r="62" spans="1:15" ht="76.5">
      <c r="A62" s="10">
        <v>2</v>
      </c>
      <c r="B62" s="1" t="s">
        <v>360</v>
      </c>
      <c r="C62" s="16" t="s">
        <v>86</v>
      </c>
      <c r="D62" s="1">
        <v>2014</v>
      </c>
      <c r="E62" s="1">
        <v>2015</v>
      </c>
      <c r="F62" s="7" t="s">
        <v>274</v>
      </c>
      <c r="G62" s="1">
        <v>300</v>
      </c>
      <c r="H62" s="84">
        <v>300</v>
      </c>
      <c r="I62" s="85">
        <v>0</v>
      </c>
      <c r="J62" s="6"/>
      <c r="K62" s="1" t="s">
        <v>50</v>
      </c>
      <c r="L62" s="6"/>
      <c r="M62" s="10" t="s">
        <v>168</v>
      </c>
      <c r="N62" s="6"/>
      <c r="O62" s="1" t="s">
        <v>411</v>
      </c>
    </row>
    <row r="63" spans="1:15" ht="13.5">
      <c r="A63" s="9" t="s">
        <v>35</v>
      </c>
      <c r="B63" s="9" t="s">
        <v>216</v>
      </c>
      <c r="C63" s="98"/>
      <c r="D63" s="2"/>
      <c r="E63" s="2"/>
      <c r="F63" s="35"/>
      <c r="G63" s="102">
        <f>SUM(G64:G64)</f>
        <v>150</v>
      </c>
      <c r="H63" s="107">
        <f>SUM(H64:H64)</f>
        <v>150</v>
      </c>
      <c r="I63" s="107">
        <f>SUM(I64:I64)</f>
        <v>0</v>
      </c>
      <c r="J63" s="37"/>
      <c r="K63" s="37"/>
      <c r="L63" s="37"/>
      <c r="M63" s="8"/>
      <c r="N63" s="37"/>
      <c r="O63" s="36"/>
    </row>
    <row r="64" spans="1:15" ht="63.75">
      <c r="A64" s="10">
        <v>1</v>
      </c>
      <c r="B64" s="1" t="s">
        <v>379</v>
      </c>
      <c r="C64" s="16" t="s">
        <v>207</v>
      </c>
      <c r="D64" s="10">
        <v>2016</v>
      </c>
      <c r="E64" s="10">
        <v>2017</v>
      </c>
      <c r="F64" s="18" t="s">
        <v>382</v>
      </c>
      <c r="G64" s="10">
        <v>150</v>
      </c>
      <c r="H64" s="85">
        <v>150</v>
      </c>
      <c r="I64" s="85">
        <v>0</v>
      </c>
      <c r="J64" s="6"/>
      <c r="K64" s="1" t="s">
        <v>50</v>
      </c>
      <c r="L64" s="6"/>
      <c r="M64" s="10" t="s">
        <v>168</v>
      </c>
      <c r="N64" s="6"/>
      <c r="O64" s="1" t="s">
        <v>410</v>
      </c>
    </row>
    <row r="65" spans="1:15" ht="13.5">
      <c r="A65" s="9" t="s">
        <v>161</v>
      </c>
      <c r="B65" s="9" t="s">
        <v>378</v>
      </c>
      <c r="C65" s="98"/>
      <c r="D65" s="2"/>
      <c r="E65" s="2"/>
      <c r="F65" s="35"/>
      <c r="G65" s="102">
        <v>150</v>
      </c>
      <c r="H65" s="106">
        <v>150</v>
      </c>
      <c r="I65" s="106">
        <v>0</v>
      </c>
      <c r="J65" s="37"/>
      <c r="K65" s="37"/>
      <c r="L65" s="37"/>
      <c r="M65" s="8"/>
      <c r="N65" s="37"/>
      <c r="O65" s="36"/>
    </row>
    <row r="66" spans="1:15" ht="63.75">
      <c r="A66" s="10">
        <v>1</v>
      </c>
      <c r="B66" s="1" t="s">
        <v>337</v>
      </c>
      <c r="C66" s="16" t="s">
        <v>338</v>
      </c>
      <c r="D66" s="10">
        <v>2017</v>
      </c>
      <c r="E66" s="10">
        <v>2018</v>
      </c>
      <c r="F66" s="18" t="s">
        <v>339</v>
      </c>
      <c r="G66" s="10">
        <v>150</v>
      </c>
      <c r="H66" s="10">
        <v>150</v>
      </c>
      <c r="I66" s="10">
        <v>0</v>
      </c>
      <c r="J66" s="6"/>
      <c r="K66" s="1" t="s">
        <v>50</v>
      </c>
      <c r="L66" s="6"/>
      <c r="M66" s="10" t="s">
        <v>168</v>
      </c>
      <c r="N66" s="6"/>
      <c r="O66" s="1" t="s">
        <v>473</v>
      </c>
    </row>
    <row r="67" spans="1:15" ht="13.5">
      <c r="A67" s="9" t="s">
        <v>36</v>
      </c>
      <c r="B67" s="9" t="s">
        <v>430</v>
      </c>
      <c r="C67" s="98"/>
      <c r="D67" s="2"/>
      <c r="E67" s="2"/>
      <c r="F67" s="35"/>
      <c r="G67" s="102">
        <f>SUM(G68:G70)</f>
        <v>2430</v>
      </c>
      <c r="H67" s="107">
        <f>SUM(H68:H70)</f>
        <v>2205</v>
      </c>
      <c r="I67" s="107">
        <f>SUM(I68:I70)</f>
        <v>0</v>
      </c>
      <c r="J67" s="37"/>
      <c r="K67" s="37"/>
      <c r="L67" s="37"/>
      <c r="M67" s="8"/>
      <c r="N67" s="37"/>
      <c r="O67" s="36"/>
    </row>
    <row r="68" spans="1:15" ht="63.75">
      <c r="A68" s="10">
        <v>1</v>
      </c>
      <c r="B68" s="1" t="s">
        <v>431</v>
      </c>
      <c r="C68" s="104" t="s">
        <v>406</v>
      </c>
      <c r="D68" s="10">
        <v>2019</v>
      </c>
      <c r="E68" s="10">
        <v>2020</v>
      </c>
      <c r="F68" s="18" t="s">
        <v>432</v>
      </c>
      <c r="G68" s="10">
        <v>450</v>
      </c>
      <c r="H68" s="85">
        <v>450</v>
      </c>
      <c r="I68" s="85">
        <v>0</v>
      </c>
      <c r="J68" s="6"/>
      <c r="K68" s="1" t="s">
        <v>50</v>
      </c>
      <c r="L68" s="6"/>
      <c r="M68" s="10" t="s">
        <v>168</v>
      </c>
      <c r="N68" s="6"/>
      <c r="O68" s="1" t="s">
        <v>566</v>
      </c>
    </row>
    <row r="69" spans="1:15" ht="89.25">
      <c r="A69" s="10">
        <v>2</v>
      </c>
      <c r="B69" s="1" t="s">
        <v>595</v>
      </c>
      <c r="C69" s="104" t="s">
        <v>433</v>
      </c>
      <c r="D69" s="10">
        <v>2019</v>
      </c>
      <c r="E69" s="10">
        <v>2020</v>
      </c>
      <c r="F69" s="105" t="s">
        <v>472</v>
      </c>
      <c r="G69" s="10">
        <v>450</v>
      </c>
      <c r="H69" s="85">
        <v>225</v>
      </c>
      <c r="I69" s="85">
        <v>0</v>
      </c>
      <c r="J69" s="6"/>
      <c r="K69" s="1" t="s">
        <v>50</v>
      </c>
      <c r="L69" s="6"/>
      <c r="M69" s="10" t="s">
        <v>168</v>
      </c>
      <c r="N69" s="6"/>
      <c r="O69" s="1" t="s">
        <v>735</v>
      </c>
    </row>
    <row r="70" spans="1:15" ht="89.25">
      <c r="A70" s="10">
        <v>3</v>
      </c>
      <c r="B70" s="1" t="s">
        <v>434</v>
      </c>
      <c r="C70" s="104" t="s">
        <v>435</v>
      </c>
      <c r="D70" s="10">
        <v>2019</v>
      </c>
      <c r="E70" s="10">
        <v>2021</v>
      </c>
      <c r="F70" s="105" t="s">
        <v>600</v>
      </c>
      <c r="G70" s="109">
        <v>1530</v>
      </c>
      <c r="H70" s="110">
        <v>1530</v>
      </c>
      <c r="I70" s="85">
        <v>0</v>
      </c>
      <c r="J70" s="6"/>
      <c r="K70" s="1" t="s">
        <v>50</v>
      </c>
      <c r="L70" s="6"/>
      <c r="M70" s="10" t="s">
        <v>168</v>
      </c>
      <c r="N70" s="6"/>
      <c r="O70" s="1" t="s">
        <v>736</v>
      </c>
    </row>
    <row r="71" spans="1:15" ht="13.5">
      <c r="A71" s="9" t="s">
        <v>540</v>
      </c>
      <c r="B71" s="9" t="s">
        <v>564</v>
      </c>
      <c r="C71" s="98"/>
      <c r="D71" s="2"/>
      <c r="E71" s="2"/>
      <c r="F71" s="35"/>
      <c r="G71" s="133">
        <f>G72</f>
        <v>255</v>
      </c>
      <c r="H71" s="134">
        <f>H72</f>
        <v>255</v>
      </c>
      <c r="I71" s="107">
        <f>SUM(I72:I74)</f>
        <v>0</v>
      </c>
      <c r="J71" s="37"/>
      <c r="K71" s="37"/>
      <c r="L71" s="37"/>
      <c r="M71" s="8"/>
      <c r="N71" s="37"/>
      <c r="O71" s="36"/>
    </row>
    <row r="72" spans="1:15" ht="102">
      <c r="A72" s="10">
        <v>1</v>
      </c>
      <c r="B72" s="1" t="s">
        <v>594</v>
      </c>
      <c r="C72" s="16" t="s">
        <v>565</v>
      </c>
      <c r="D72" s="10">
        <v>2021</v>
      </c>
      <c r="E72" s="10">
        <v>2022</v>
      </c>
      <c r="F72" s="105" t="s">
        <v>599</v>
      </c>
      <c r="G72" s="109">
        <v>255</v>
      </c>
      <c r="H72" s="110">
        <v>255</v>
      </c>
      <c r="I72" s="110">
        <v>0</v>
      </c>
      <c r="J72" s="6"/>
      <c r="K72" s="1" t="s">
        <v>50</v>
      </c>
      <c r="L72" s="6"/>
      <c r="M72" s="10" t="s">
        <v>168</v>
      </c>
      <c r="N72" s="6"/>
      <c r="O72" s="1" t="s">
        <v>737</v>
      </c>
    </row>
    <row r="73" spans="1:15" ht="13.5">
      <c r="A73" s="9" t="s">
        <v>542</v>
      </c>
      <c r="B73" s="9" t="s">
        <v>591</v>
      </c>
      <c r="C73" s="98"/>
      <c r="D73" s="2"/>
      <c r="E73" s="2"/>
      <c r="F73" s="35"/>
      <c r="G73" s="102">
        <f>SUM(G74:G75)</f>
        <v>1710</v>
      </c>
      <c r="H73" s="107">
        <f>SUM(H74:H75)</f>
        <v>1710</v>
      </c>
      <c r="I73" s="107">
        <f>SUM(I74:I75)</f>
        <v>0</v>
      </c>
      <c r="J73" s="37"/>
      <c r="K73" s="37"/>
      <c r="L73" s="37"/>
      <c r="M73" s="8"/>
      <c r="N73" s="37"/>
      <c r="O73" s="36"/>
    </row>
    <row r="74" spans="1:15" ht="38.25">
      <c r="A74" s="10">
        <v>1</v>
      </c>
      <c r="B74" s="1" t="s">
        <v>592</v>
      </c>
      <c r="C74" s="104" t="s">
        <v>543</v>
      </c>
      <c r="D74" s="10">
        <v>2022</v>
      </c>
      <c r="E74" s="10">
        <v>2023</v>
      </c>
      <c r="F74" s="18"/>
      <c r="G74" s="109">
        <v>300</v>
      </c>
      <c r="H74" s="110">
        <v>300</v>
      </c>
      <c r="I74" s="110">
        <v>0</v>
      </c>
      <c r="J74" s="6"/>
      <c r="K74" s="6"/>
      <c r="L74" s="6"/>
      <c r="M74" s="6"/>
      <c r="N74" s="6"/>
      <c r="O74" s="1" t="s">
        <v>638</v>
      </c>
    </row>
    <row r="75" spans="1:15" ht="13.5">
      <c r="A75" s="9" t="s">
        <v>723</v>
      </c>
      <c r="B75" s="9" t="s">
        <v>724</v>
      </c>
      <c r="C75" s="98"/>
      <c r="D75" s="2"/>
      <c r="E75" s="2"/>
      <c r="F75" s="35"/>
      <c r="G75" s="102">
        <f>SUM(G76:G79)</f>
        <v>1410</v>
      </c>
      <c r="H75" s="107">
        <f>SUM(H76:H79)</f>
        <v>1410</v>
      </c>
      <c r="I75" s="107">
        <f>SUM(I76:I79)</f>
        <v>0</v>
      </c>
      <c r="J75" s="37"/>
      <c r="K75" s="37"/>
      <c r="L75" s="37"/>
      <c r="M75" s="8"/>
      <c r="N75" s="37"/>
      <c r="O75" s="37"/>
    </row>
    <row r="76" spans="1:15" ht="63.75">
      <c r="A76" s="10">
        <v>1</v>
      </c>
      <c r="B76" s="1" t="s">
        <v>725</v>
      </c>
      <c r="C76" s="126" t="s">
        <v>726</v>
      </c>
      <c r="D76" s="10">
        <v>2023</v>
      </c>
      <c r="E76" s="10">
        <v>2024</v>
      </c>
      <c r="F76" s="51"/>
      <c r="G76" s="10">
        <v>250</v>
      </c>
      <c r="H76" s="85">
        <v>250</v>
      </c>
      <c r="I76" s="126"/>
      <c r="J76" s="126"/>
      <c r="K76" s="126"/>
      <c r="L76" s="126"/>
      <c r="M76" s="126"/>
      <c r="N76" s="126"/>
      <c r="O76" s="1" t="s">
        <v>638</v>
      </c>
    </row>
    <row r="77" spans="1:15" ht="51">
      <c r="A77" s="10">
        <v>2</v>
      </c>
      <c r="B77" s="1" t="s">
        <v>727</v>
      </c>
      <c r="C77" s="126" t="s">
        <v>164</v>
      </c>
      <c r="D77" s="10">
        <v>2023</v>
      </c>
      <c r="E77" s="10">
        <v>2024</v>
      </c>
      <c r="F77" s="51"/>
      <c r="G77" s="10">
        <v>250</v>
      </c>
      <c r="H77" s="85">
        <v>250</v>
      </c>
      <c r="I77" s="126"/>
      <c r="J77" s="126"/>
      <c r="K77" s="126"/>
      <c r="L77" s="126"/>
      <c r="M77" s="126"/>
      <c r="N77" s="126"/>
      <c r="O77" s="1" t="s">
        <v>638</v>
      </c>
    </row>
    <row r="78" spans="1:15" ht="25.5">
      <c r="A78" s="9" t="s">
        <v>728</v>
      </c>
      <c r="B78" s="9" t="s">
        <v>729</v>
      </c>
      <c r="C78" s="98"/>
      <c r="D78" s="2"/>
      <c r="E78" s="2"/>
      <c r="F78" s="35"/>
      <c r="G78" s="102">
        <f>SUM(G79:G82)</f>
        <v>610</v>
      </c>
      <c r="H78" s="107">
        <f>SUM(H79:H82)</f>
        <v>610</v>
      </c>
      <c r="I78" s="107">
        <f>SUM(I79:I82)</f>
        <v>0</v>
      </c>
      <c r="J78" s="37"/>
      <c r="K78" s="37"/>
      <c r="L78" s="37"/>
      <c r="M78" s="8"/>
      <c r="N78" s="37"/>
      <c r="O78" s="37"/>
    </row>
    <row r="79" spans="1:15" ht="38.25">
      <c r="A79" s="10">
        <v>3</v>
      </c>
      <c r="B79" s="1" t="s">
        <v>730</v>
      </c>
      <c r="C79" s="126" t="s">
        <v>128</v>
      </c>
      <c r="D79" s="10">
        <v>2024</v>
      </c>
      <c r="E79" s="10">
        <v>2025</v>
      </c>
      <c r="F79" s="18"/>
      <c r="G79" s="10">
        <v>300</v>
      </c>
      <c r="H79" s="85">
        <v>300</v>
      </c>
      <c r="I79" s="6"/>
      <c r="J79" s="6"/>
      <c r="K79" s="6"/>
      <c r="L79" s="6"/>
      <c r="M79" s="6"/>
      <c r="N79" s="6"/>
      <c r="O79" s="1"/>
    </row>
    <row r="80" spans="1:15" ht="38.25">
      <c r="A80" s="10">
        <v>4</v>
      </c>
      <c r="B80" s="1" t="s">
        <v>731</v>
      </c>
      <c r="C80" s="126" t="s">
        <v>732</v>
      </c>
      <c r="D80" s="10">
        <v>2024</v>
      </c>
      <c r="E80" s="10">
        <v>2025</v>
      </c>
      <c r="F80" s="18"/>
      <c r="G80" s="10">
        <v>310</v>
      </c>
      <c r="H80" s="85">
        <v>310</v>
      </c>
      <c r="I80" s="6"/>
      <c r="J80" s="6"/>
      <c r="K80" s="6"/>
      <c r="L80" s="6"/>
      <c r="M80" s="6"/>
      <c r="N80" s="6"/>
      <c r="O80" s="1"/>
    </row>
  </sheetData>
  <sheetProtection/>
  <mergeCells count="12">
    <mergeCell ref="F5:F6"/>
    <mergeCell ref="D1:O1"/>
    <mergeCell ref="D5:E5"/>
    <mergeCell ref="D2:O2"/>
    <mergeCell ref="J5:O5"/>
    <mergeCell ref="G5:I5"/>
    <mergeCell ref="B5:B6"/>
    <mergeCell ref="B1:C1"/>
    <mergeCell ref="B2:C2"/>
    <mergeCell ref="A4:B4"/>
    <mergeCell ref="A5:A6"/>
    <mergeCell ref="C5:C6"/>
  </mergeCells>
  <printOptions/>
  <pageMargins left="0.2" right="0.21" top="0.5" bottom="0.28" header="0.35" footer="0.21"/>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116"/>
  <sheetViews>
    <sheetView zoomScalePageLayoutView="0" workbookViewId="0" topLeftCell="A2">
      <pane ySplit="6" topLeftCell="A114" activePane="bottomLeft" state="frozen"/>
      <selection pane="topLeft" activeCell="A2" sqref="A2"/>
      <selection pane="bottomLeft" activeCell="C115" sqref="C115"/>
    </sheetView>
  </sheetViews>
  <sheetFormatPr defaultColWidth="9.140625" defaultRowHeight="12.75"/>
  <cols>
    <col min="1" max="1" width="6.140625" style="5" customWidth="1"/>
    <col min="2" max="2" width="29.00390625" style="5" customWidth="1"/>
    <col min="3" max="3" width="14.421875" style="38" customWidth="1"/>
    <col min="4" max="4" width="9.140625" style="42" customWidth="1"/>
    <col min="5" max="6" width="9.140625" style="5" customWidth="1"/>
    <col min="7" max="7" width="9.57421875" style="143" bestFit="1" customWidth="1"/>
    <col min="8" max="8" width="8.28125" style="5" customWidth="1"/>
    <col min="9" max="9" width="7.28125" style="5" customWidth="1"/>
    <col min="10" max="10" width="8.7109375" style="5" customWidth="1"/>
    <col min="11" max="11" width="8.140625" style="5" customWidth="1"/>
    <col min="12" max="12" width="7.421875" style="5" customWidth="1"/>
    <col min="13" max="13" width="8.00390625" style="5" customWidth="1"/>
    <col min="14" max="14" width="7.8515625" style="42" customWidth="1"/>
    <col min="15" max="15" width="12.00390625" style="12" customWidth="1"/>
    <col min="16" max="16384" width="9.140625" style="5" customWidth="1"/>
  </cols>
  <sheetData>
    <row r="1" spans="2:15" ht="16.5">
      <c r="B1" s="157" t="s">
        <v>169</v>
      </c>
      <c r="C1" s="157"/>
      <c r="D1" s="158" t="s">
        <v>21</v>
      </c>
      <c r="E1" s="158"/>
      <c r="F1" s="158"/>
      <c r="G1" s="158"/>
      <c r="H1" s="158"/>
      <c r="I1" s="158"/>
      <c r="J1" s="158"/>
      <c r="K1" s="158"/>
      <c r="L1" s="158"/>
      <c r="M1" s="158"/>
      <c r="N1" s="158"/>
      <c r="O1" s="158"/>
    </row>
    <row r="2" spans="2:15" ht="16.5">
      <c r="B2" s="159" t="s">
        <v>170</v>
      </c>
      <c r="C2" s="159"/>
      <c r="D2" s="158" t="s">
        <v>120</v>
      </c>
      <c r="E2" s="158"/>
      <c r="F2" s="158"/>
      <c r="G2" s="158"/>
      <c r="H2" s="158"/>
      <c r="I2" s="158"/>
      <c r="J2" s="158"/>
      <c r="K2" s="158"/>
      <c r="L2" s="158"/>
      <c r="M2" s="158"/>
      <c r="N2" s="158"/>
      <c r="O2" s="158"/>
    </row>
    <row r="3" spans="2:15" ht="16.5">
      <c r="B3" s="3"/>
      <c r="C3" s="53"/>
      <c r="D3" s="40"/>
      <c r="E3" s="40"/>
      <c r="F3" s="40"/>
      <c r="G3" s="44"/>
      <c r="H3" s="40"/>
      <c r="I3" s="40"/>
      <c r="J3" s="40"/>
      <c r="K3" s="40"/>
      <c r="L3" s="40"/>
      <c r="M3" s="40"/>
      <c r="N3" s="40"/>
      <c r="O3" s="40"/>
    </row>
    <row r="4" spans="2:15" ht="16.5">
      <c r="B4" s="3"/>
      <c r="C4" s="53"/>
      <c r="D4" s="40"/>
      <c r="E4" s="40"/>
      <c r="F4" s="40"/>
      <c r="G4" s="44"/>
      <c r="H4" s="40"/>
      <c r="I4" s="40"/>
      <c r="J4" s="40"/>
      <c r="K4" s="40"/>
      <c r="L4" s="40"/>
      <c r="M4" s="40"/>
      <c r="N4" s="40"/>
      <c r="O4" s="40"/>
    </row>
    <row r="5" spans="1:15" ht="28.5" customHeight="1">
      <c r="A5" s="161" t="s">
        <v>101</v>
      </c>
      <c r="B5" s="168" t="s">
        <v>471</v>
      </c>
      <c r="C5" s="169" t="s">
        <v>173</v>
      </c>
      <c r="D5" s="168" t="s">
        <v>171</v>
      </c>
      <c r="E5" s="168"/>
      <c r="F5" s="163" t="s">
        <v>256</v>
      </c>
      <c r="G5" s="165" t="s">
        <v>104</v>
      </c>
      <c r="H5" s="166"/>
      <c r="I5" s="166"/>
      <c r="J5" s="167"/>
      <c r="K5" s="165" t="s">
        <v>174</v>
      </c>
      <c r="L5" s="166"/>
      <c r="M5" s="166"/>
      <c r="N5" s="166"/>
      <c r="O5" s="167"/>
    </row>
    <row r="6" spans="1:15" ht="52.5" customHeight="1">
      <c r="A6" s="162"/>
      <c r="B6" s="168"/>
      <c r="C6" s="169"/>
      <c r="D6" s="4" t="s">
        <v>175</v>
      </c>
      <c r="E6" s="4" t="s">
        <v>176</v>
      </c>
      <c r="F6" s="164"/>
      <c r="G6" s="4" t="s">
        <v>77</v>
      </c>
      <c r="H6" s="4" t="s">
        <v>252</v>
      </c>
      <c r="I6" s="4" t="s">
        <v>251</v>
      </c>
      <c r="J6" s="4" t="s">
        <v>674</v>
      </c>
      <c r="K6" s="4" t="s">
        <v>73</v>
      </c>
      <c r="L6" s="4" t="s">
        <v>539</v>
      </c>
      <c r="M6" s="4" t="s">
        <v>74</v>
      </c>
      <c r="N6" s="4" t="s">
        <v>178</v>
      </c>
      <c r="O6" s="4" t="s">
        <v>177</v>
      </c>
    </row>
    <row r="7" spans="1:15" ht="12.75">
      <c r="A7" s="22"/>
      <c r="B7" s="7">
        <v>1</v>
      </c>
      <c r="C7" s="31">
        <v>3</v>
      </c>
      <c r="D7" s="7">
        <v>4</v>
      </c>
      <c r="E7" s="7">
        <v>5</v>
      </c>
      <c r="F7" s="7"/>
      <c r="G7" s="135">
        <v>6</v>
      </c>
      <c r="H7" s="7">
        <v>7</v>
      </c>
      <c r="I7" s="7">
        <v>8</v>
      </c>
      <c r="J7" s="7">
        <v>9</v>
      </c>
      <c r="K7" s="7">
        <v>10</v>
      </c>
      <c r="L7" s="7">
        <v>11</v>
      </c>
      <c r="M7" s="7">
        <v>12</v>
      </c>
      <c r="N7" s="7">
        <v>13</v>
      </c>
      <c r="O7" s="1">
        <v>14</v>
      </c>
    </row>
    <row r="8" spans="1:15" s="41" customFormat="1" ht="25.5">
      <c r="A8" s="9" t="s">
        <v>39</v>
      </c>
      <c r="B8" s="25" t="s">
        <v>99</v>
      </c>
      <c r="C8" s="54"/>
      <c r="D8" s="36"/>
      <c r="E8" s="37"/>
      <c r="F8" s="37"/>
      <c r="G8" s="13">
        <f>SUM(G9:G11)</f>
        <v>122</v>
      </c>
      <c r="H8" s="83">
        <f>SUM(H9:H11)</f>
        <v>122</v>
      </c>
      <c r="I8" s="83">
        <f>SUM(I9:I11)</f>
        <v>0</v>
      </c>
      <c r="J8" s="83">
        <f>SUM(J9:J11)</f>
        <v>0</v>
      </c>
      <c r="K8" s="37"/>
      <c r="L8" s="37"/>
      <c r="M8" s="37"/>
      <c r="N8" s="36"/>
      <c r="O8" s="47"/>
    </row>
    <row r="9" spans="1:15" ht="63.75">
      <c r="A9" s="1">
        <v>1</v>
      </c>
      <c r="B9" s="17" t="s">
        <v>310</v>
      </c>
      <c r="C9" s="19" t="s">
        <v>327</v>
      </c>
      <c r="D9" s="1">
        <v>2011</v>
      </c>
      <c r="E9" s="1">
        <v>2012</v>
      </c>
      <c r="F9" s="7" t="s">
        <v>314</v>
      </c>
      <c r="G9" s="4">
        <v>35</v>
      </c>
      <c r="H9" s="84">
        <v>35</v>
      </c>
      <c r="I9" s="85">
        <v>0</v>
      </c>
      <c r="J9" s="85">
        <v>0</v>
      </c>
      <c r="K9" s="6"/>
      <c r="L9" s="10" t="s">
        <v>50</v>
      </c>
      <c r="M9" s="6"/>
      <c r="N9" s="10" t="s">
        <v>37</v>
      </c>
      <c r="O9" s="1" t="s">
        <v>157</v>
      </c>
    </row>
    <row r="10" spans="1:15" ht="51">
      <c r="A10" s="1">
        <v>2</v>
      </c>
      <c r="B10" s="17" t="s">
        <v>311</v>
      </c>
      <c r="C10" s="19" t="s">
        <v>217</v>
      </c>
      <c r="D10" s="1">
        <v>2011</v>
      </c>
      <c r="E10" s="1">
        <v>2012</v>
      </c>
      <c r="F10" s="7" t="s">
        <v>313</v>
      </c>
      <c r="G10" s="4">
        <v>35</v>
      </c>
      <c r="H10" s="84">
        <v>35</v>
      </c>
      <c r="I10" s="85">
        <v>0</v>
      </c>
      <c r="J10" s="85">
        <v>0</v>
      </c>
      <c r="K10" s="6"/>
      <c r="L10" s="10" t="s">
        <v>50</v>
      </c>
      <c r="M10" s="6"/>
      <c r="N10" s="10" t="s">
        <v>37</v>
      </c>
      <c r="O10" s="1" t="s">
        <v>156</v>
      </c>
    </row>
    <row r="11" spans="1:15" ht="51">
      <c r="A11" s="1">
        <v>3</v>
      </c>
      <c r="B11" s="17" t="s">
        <v>312</v>
      </c>
      <c r="C11" s="19" t="s">
        <v>218</v>
      </c>
      <c r="D11" s="1">
        <v>2011</v>
      </c>
      <c r="E11" s="1">
        <v>2012</v>
      </c>
      <c r="F11" s="7" t="s">
        <v>315</v>
      </c>
      <c r="G11" s="4">
        <v>52</v>
      </c>
      <c r="H11" s="84">
        <v>52</v>
      </c>
      <c r="I11" s="85">
        <v>0</v>
      </c>
      <c r="J11" s="85">
        <v>0</v>
      </c>
      <c r="K11" s="6"/>
      <c r="L11" s="10" t="s">
        <v>50</v>
      </c>
      <c r="M11" s="6"/>
      <c r="N11" s="10" t="s">
        <v>168</v>
      </c>
      <c r="O11" s="1" t="s">
        <v>191</v>
      </c>
    </row>
    <row r="12" spans="1:15" s="59" customFormat="1" ht="25.5">
      <c r="A12" s="78" t="s">
        <v>40</v>
      </c>
      <c r="B12" s="65" t="s">
        <v>105</v>
      </c>
      <c r="C12" s="98"/>
      <c r="D12" s="57"/>
      <c r="E12" s="58"/>
      <c r="F12" s="58"/>
      <c r="G12" s="77">
        <f>SUM(G13:G17)</f>
        <v>240</v>
      </c>
      <c r="H12" s="86">
        <f>SUM(H13:H17)</f>
        <v>240</v>
      </c>
      <c r="I12" s="86">
        <f>SUM(I13:I17)</f>
        <v>0</v>
      </c>
      <c r="J12" s="86">
        <f>SUM(J13:J17)</f>
        <v>0</v>
      </c>
      <c r="K12" s="58"/>
      <c r="L12" s="58"/>
      <c r="M12" s="58"/>
      <c r="N12" s="95"/>
      <c r="O12" s="74"/>
    </row>
    <row r="13" spans="1:15" ht="51">
      <c r="A13" s="15">
        <v>1</v>
      </c>
      <c r="B13" s="29" t="s">
        <v>305</v>
      </c>
      <c r="C13" s="19" t="s">
        <v>106</v>
      </c>
      <c r="D13" s="14">
        <v>2012</v>
      </c>
      <c r="E13" s="14">
        <v>2013</v>
      </c>
      <c r="F13" s="7" t="s">
        <v>276</v>
      </c>
      <c r="G13" s="136">
        <v>45</v>
      </c>
      <c r="H13" s="87">
        <v>45</v>
      </c>
      <c r="I13" s="85">
        <v>0</v>
      </c>
      <c r="J13" s="85">
        <v>0</v>
      </c>
      <c r="K13" s="6"/>
      <c r="L13" s="10" t="s">
        <v>50</v>
      </c>
      <c r="M13" s="18"/>
      <c r="N13" s="1" t="s">
        <v>320</v>
      </c>
      <c r="O13" s="1" t="s">
        <v>124</v>
      </c>
    </row>
    <row r="14" spans="1:15" ht="63.75">
      <c r="A14" s="15">
        <v>2</v>
      </c>
      <c r="B14" s="29" t="s">
        <v>306</v>
      </c>
      <c r="C14" s="19" t="s">
        <v>107</v>
      </c>
      <c r="D14" s="14">
        <v>2012</v>
      </c>
      <c r="E14" s="14">
        <v>2013</v>
      </c>
      <c r="F14" s="7" t="s">
        <v>275</v>
      </c>
      <c r="G14" s="136">
        <v>60</v>
      </c>
      <c r="H14" s="87">
        <v>60</v>
      </c>
      <c r="I14" s="85">
        <v>0</v>
      </c>
      <c r="J14" s="85">
        <v>0</v>
      </c>
      <c r="K14" s="6"/>
      <c r="L14" s="10" t="s">
        <v>50</v>
      </c>
      <c r="M14" s="6"/>
      <c r="N14" s="10" t="s">
        <v>168</v>
      </c>
      <c r="O14" s="1" t="s">
        <v>155</v>
      </c>
    </row>
    <row r="15" spans="1:15" ht="51">
      <c r="A15" s="15">
        <v>3</v>
      </c>
      <c r="B15" s="29" t="s">
        <v>307</v>
      </c>
      <c r="C15" s="19" t="s">
        <v>219</v>
      </c>
      <c r="D15" s="14">
        <v>2012</v>
      </c>
      <c r="E15" s="14">
        <v>2013</v>
      </c>
      <c r="F15" s="7" t="s">
        <v>277</v>
      </c>
      <c r="G15" s="136">
        <v>42</v>
      </c>
      <c r="H15" s="87">
        <v>42</v>
      </c>
      <c r="I15" s="85">
        <v>0</v>
      </c>
      <c r="J15" s="85">
        <v>0</v>
      </c>
      <c r="K15" s="6"/>
      <c r="L15" s="10" t="s">
        <v>50</v>
      </c>
      <c r="M15" s="6"/>
      <c r="N15" s="10" t="s">
        <v>37</v>
      </c>
      <c r="O15" s="1" t="s">
        <v>125</v>
      </c>
    </row>
    <row r="16" spans="1:15" ht="63.75">
      <c r="A16" s="15">
        <v>4</v>
      </c>
      <c r="B16" s="29" t="s">
        <v>308</v>
      </c>
      <c r="C16" s="19" t="s">
        <v>220</v>
      </c>
      <c r="D16" s="14">
        <v>2012</v>
      </c>
      <c r="E16" s="14">
        <v>2013</v>
      </c>
      <c r="F16" s="7" t="s">
        <v>278</v>
      </c>
      <c r="G16" s="136">
        <v>48</v>
      </c>
      <c r="H16" s="87">
        <v>48</v>
      </c>
      <c r="I16" s="85">
        <v>0</v>
      </c>
      <c r="J16" s="85">
        <v>0</v>
      </c>
      <c r="K16" s="6"/>
      <c r="L16" s="10" t="s">
        <v>50</v>
      </c>
      <c r="M16" s="6"/>
      <c r="N16" s="10" t="s">
        <v>37</v>
      </c>
      <c r="O16" s="1" t="s">
        <v>126</v>
      </c>
    </row>
    <row r="17" spans="1:15" ht="51">
      <c r="A17" s="15">
        <v>5</v>
      </c>
      <c r="B17" s="29" t="s">
        <v>309</v>
      </c>
      <c r="C17" s="19" t="s">
        <v>90</v>
      </c>
      <c r="D17" s="14">
        <v>2012</v>
      </c>
      <c r="E17" s="14">
        <v>2013</v>
      </c>
      <c r="F17" s="7" t="s">
        <v>279</v>
      </c>
      <c r="G17" s="136">
        <v>45</v>
      </c>
      <c r="H17" s="87">
        <v>45</v>
      </c>
      <c r="I17" s="85">
        <v>0</v>
      </c>
      <c r="J17" s="85">
        <v>0</v>
      </c>
      <c r="K17" s="6"/>
      <c r="L17" s="10" t="s">
        <v>50</v>
      </c>
      <c r="M17" s="6"/>
      <c r="N17" s="10" t="s">
        <v>37</v>
      </c>
      <c r="O17" s="1" t="s">
        <v>123</v>
      </c>
    </row>
    <row r="18" spans="1:15" s="59" customFormat="1" ht="25.5">
      <c r="A18" s="78" t="s">
        <v>185</v>
      </c>
      <c r="B18" s="65" t="s">
        <v>79</v>
      </c>
      <c r="C18" s="98"/>
      <c r="D18" s="74"/>
      <c r="E18" s="74"/>
      <c r="F18" s="55"/>
      <c r="G18" s="78">
        <f>SUM(G19:G22)</f>
        <v>230</v>
      </c>
      <c r="H18" s="88">
        <f>SUM(H19:H22)</f>
        <v>230</v>
      </c>
      <c r="I18" s="88">
        <f>SUM(I19:I22)</f>
        <v>0</v>
      </c>
      <c r="J18" s="88">
        <f>SUM(J19:J22)</f>
        <v>0</v>
      </c>
      <c r="K18" s="58"/>
      <c r="L18" s="58"/>
      <c r="M18" s="58"/>
      <c r="N18" s="95"/>
      <c r="O18" s="74"/>
    </row>
    <row r="19" spans="1:15" ht="51">
      <c r="A19" s="10">
        <v>1</v>
      </c>
      <c r="B19" s="28" t="s">
        <v>259</v>
      </c>
      <c r="C19" s="19" t="s">
        <v>221</v>
      </c>
      <c r="D19" s="1">
        <v>2013</v>
      </c>
      <c r="E19" s="1">
        <v>2014</v>
      </c>
      <c r="F19" s="7" t="s">
        <v>263</v>
      </c>
      <c r="G19" s="4">
        <v>55</v>
      </c>
      <c r="H19" s="84">
        <v>55</v>
      </c>
      <c r="I19" s="85">
        <v>0</v>
      </c>
      <c r="J19" s="85">
        <v>0</v>
      </c>
      <c r="K19" s="6"/>
      <c r="L19" s="10" t="s">
        <v>50</v>
      </c>
      <c r="M19" s="6"/>
      <c r="N19" s="10" t="s">
        <v>88</v>
      </c>
      <c r="O19" s="1" t="s">
        <v>49</v>
      </c>
    </row>
    <row r="20" spans="1:15" ht="51">
      <c r="A20" s="10">
        <v>2</v>
      </c>
      <c r="B20" s="28" t="s">
        <v>261</v>
      </c>
      <c r="C20" s="19" t="s">
        <v>80</v>
      </c>
      <c r="D20" s="1">
        <v>2013</v>
      </c>
      <c r="E20" s="1">
        <v>2014</v>
      </c>
      <c r="F20" s="7" t="s">
        <v>264</v>
      </c>
      <c r="G20" s="4">
        <v>57</v>
      </c>
      <c r="H20" s="84">
        <v>57</v>
      </c>
      <c r="I20" s="85">
        <v>0</v>
      </c>
      <c r="J20" s="85">
        <v>0</v>
      </c>
      <c r="K20" s="6"/>
      <c r="L20" s="10" t="s">
        <v>50</v>
      </c>
      <c r="M20" s="6"/>
      <c r="N20" s="10" t="s">
        <v>88</v>
      </c>
      <c r="O20" s="1" t="s">
        <v>160</v>
      </c>
    </row>
    <row r="21" spans="1:15" ht="51">
      <c r="A21" s="10">
        <v>3</v>
      </c>
      <c r="B21" s="28" t="s">
        <v>260</v>
      </c>
      <c r="C21" s="19" t="s">
        <v>51</v>
      </c>
      <c r="D21" s="1">
        <v>2013</v>
      </c>
      <c r="E21" s="1">
        <v>2014</v>
      </c>
      <c r="F21" s="7" t="s">
        <v>258</v>
      </c>
      <c r="G21" s="4">
        <v>66</v>
      </c>
      <c r="H21" s="84">
        <v>66</v>
      </c>
      <c r="I21" s="85">
        <v>0</v>
      </c>
      <c r="J21" s="85">
        <v>0</v>
      </c>
      <c r="K21" s="6"/>
      <c r="L21" s="10" t="s">
        <v>50</v>
      </c>
      <c r="M21" s="6"/>
      <c r="N21" s="10" t="s">
        <v>88</v>
      </c>
      <c r="O21" s="1" t="s">
        <v>158</v>
      </c>
    </row>
    <row r="22" spans="1:15" ht="63.75">
      <c r="A22" s="10">
        <v>4</v>
      </c>
      <c r="B22" s="28" t="s">
        <v>262</v>
      </c>
      <c r="C22" s="19" t="s">
        <v>81</v>
      </c>
      <c r="D22" s="1">
        <v>2013</v>
      </c>
      <c r="E22" s="1">
        <v>2014</v>
      </c>
      <c r="F22" s="7" t="s">
        <v>265</v>
      </c>
      <c r="G22" s="4">
        <v>52</v>
      </c>
      <c r="H22" s="84">
        <v>52</v>
      </c>
      <c r="I22" s="85">
        <v>0</v>
      </c>
      <c r="J22" s="85">
        <v>0</v>
      </c>
      <c r="K22" s="6"/>
      <c r="L22" s="10" t="s">
        <v>50</v>
      </c>
      <c r="M22" s="6"/>
      <c r="N22" s="10" t="s">
        <v>88</v>
      </c>
      <c r="O22" s="1" t="s">
        <v>159</v>
      </c>
    </row>
    <row r="23" spans="1:15" s="59" customFormat="1" ht="25.5">
      <c r="A23" s="78" t="s">
        <v>186</v>
      </c>
      <c r="B23" s="65" t="s">
        <v>119</v>
      </c>
      <c r="C23" s="98"/>
      <c r="D23" s="74"/>
      <c r="E23" s="74"/>
      <c r="F23" s="55"/>
      <c r="G23" s="78">
        <f>SUM(G24:G37)</f>
        <v>554</v>
      </c>
      <c r="H23" s="88">
        <f>SUM(H24:H37)</f>
        <v>379</v>
      </c>
      <c r="I23" s="88">
        <f>SUM(I24:I37)</f>
        <v>175</v>
      </c>
      <c r="J23" s="88">
        <f>SUM(J24:J37)</f>
        <v>0</v>
      </c>
      <c r="K23" s="58"/>
      <c r="L23" s="58"/>
      <c r="M23" s="58"/>
      <c r="N23" s="95"/>
      <c r="O23" s="74"/>
    </row>
    <row r="24" spans="1:15" ht="63.75">
      <c r="A24" s="10">
        <v>1</v>
      </c>
      <c r="B24" s="18" t="s">
        <v>108</v>
      </c>
      <c r="C24" s="19" t="s">
        <v>109</v>
      </c>
      <c r="D24" s="10">
        <v>2014</v>
      </c>
      <c r="E24" s="10">
        <v>2015</v>
      </c>
      <c r="F24" s="7" t="s">
        <v>266</v>
      </c>
      <c r="G24" s="136">
        <f>32+8</f>
        <v>40</v>
      </c>
      <c r="H24" s="87">
        <f>32+8</f>
        <v>40</v>
      </c>
      <c r="I24" s="85">
        <v>0</v>
      </c>
      <c r="J24" s="85">
        <v>0</v>
      </c>
      <c r="K24" s="6"/>
      <c r="L24" s="10" t="s">
        <v>50</v>
      </c>
      <c r="M24" s="6"/>
      <c r="N24" s="10" t="s">
        <v>168</v>
      </c>
      <c r="O24" s="1" t="s">
        <v>325</v>
      </c>
    </row>
    <row r="25" spans="1:15" ht="76.5">
      <c r="A25" s="10">
        <v>2</v>
      </c>
      <c r="B25" s="18" t="s">
        <v>110</v>
      </c>
      <c r="C25" s="19" t="s">
        <v>111</v>
      </c>
      <c r="D25" s="10">
        <v>2014</v>
      </c>
      <c r="E25" s="10">
        <v>2015</v>
      </c>
      <c r="F25" s="7" t="s">
        <v>267</v>
      </c>
      <c r="G25" s="136">
        <f>26+8</f>
        <v>34</v>
      </c>
      <c r="H25" s="87">
        <f>26+8</f>
        <v>34</v>
      </c>
      <c r="I25" s="85">
        <v>0</v>
      </c>
      <c r="J25" s="85">
        <v>0</v>
      </c>
      <c r="K25" s="6"/>
      <c r="L25" s="10" t="s">
        <v>50</v>
      </c>
      <c r="M25" s="6"/>
      <c r="N25" s="10" t="s">
        <v>37</v>
      </c>
      <c r="O25" s="1" t="s">
        <v>236</v>
      </c>
    </row>
    <row r="26" spans="1:15" ht="51">
      <c r="A26" s="10">
        <v>3</v>
      </c>
      <c r="B26" s="18" t="s">
        <v>112</v>
      </c>
      <c r="C26" s="19" t="s">
        <v>113</v>
      </c>
      <c r="D26" s="10">
        <v>2014</v>
      </c>
      <c r="E26" s="10">
        <v>2015</v>
      </c>
      <c r="F26" s="7" t="s">
        <v>268</v>
      </c>
      <c r="G26" s="136">
        <f>27+8</f>
        <v>35</v>
      </c>
      <c r="H26" s="87">
        <f>27+8</f>
        <v>35</v>
      </c>
      <c r="I26" s="85">
        <v>0</v>
      </c>
      <c r="J26" s="85">
        <v>0</v>
      </c>
      <c r="K26" s="6"/>
      <c r="L26" s="10" t="s">
        <v>50</v>
      </c>
      <c r="M26" s="6"/>
      <c r="N26" s="10" t="s">
        <v>37</v>
      </c>
      <c r="O26" s="1" t="s">
        <v>237</v>
      </c>
    </row>
    <row r="27" spans="1:15" ht="89.25">
      <c r="A27" s="10">
        <v>4</v>
      </c>
      <c r="B27" s="18" t="s">
        <v>114</v>
      </c>
      <c r="C27" s="19" t="s">
        <v>82</v>
      </c>
      <c r="D27" s="10">
        <v>2014</v>
      </c>
      <c r="E27" s="10">
        <v>2015</v>
      </c>
      <c r="F27" s="7" t="s">
        <v>269</v>
      </c>
      <c r="G27" s="136">
        <f>23+8</f>
        <v>31</v>
      </c>
      <c r="H27" s="87">
        <f>23+8</f>
        <v>31</v>
      </c>
      <c r="I27" s="85">
        <v>0</v>
      </c>
      <c r="J27" s="85">
        <v>0</v>
      </c>
      <c r="K27" s="6"/>
      <c r="L27" s="10" t="s">
        <v>50</v>
      </c>
      <c r="M27" s="6"/>
      <c r="N27" s="10" t="s">
        <v>37</v>
      </c>
      <c r="O27" s="1" t="s">
        <v>234</v>
      </c>
    </row>
    <row r="28" spans="1:15" ht="89.25">
      <c r="A28" s="10">
        <v>5</v>
      </c>
      <c r="B28" s="18" t="s">
        <v>115</v>
      </c>
      <c r="C28" s="19" t="s">
        <v>129</v>
      </c>
      <c r="D28" s="10">
        <v>2014</v>
      </c>
      <c r="E28" s="10">
        <v>2015</v>
      </c>
      <c r="F28" s="7" t="s">
        <v>270</v>
      </c>
      <c r="G28" s="136">
        <f>17+8</f>
        <v>25</v>
      </c>
      <c r="H28" s="87">
        <f>17+8</f>
        <v>25</v>
      </c>
      <c r="I28" s="85">
        <v>0</v>
      </c>
      <c r="J28" s="85">
        <v>0</v>
      </c>
      <c r="K28" s="6"/>
      <c r="L28" s="10" t="s">
        <v>50</v>
      </c>
      <c r="M28" s="6"/>
      <c r="N28" s="10" t="s">
        <v>37</v>
      </c>
      <c r="O28" s="1" t="s">
        <v>235</v>
      </c>
    </row>
    <row r="29" spans="1:15" ht="63.75">
      <c r="A29" s="10">
        <v>6</v>
      </c>
      <c r="B29" s="18" t="s">
        <v>116</v>
      </c>
      <c r="C29" s="19" t="s">
        <v>163</v>
      </c>
      <c r="D29" s="10">
        <v>2014</v>
      </c>
      <c r="E29" s="10">
        <v>2015</v>
      </c>
      <c r="F29" s="7" t="s">
        <v>271</v>
      </c>
      <c r="G29" s="136">
        <f>17+8</f>
        <v>25</v>
      </c>
      <c r="H29" s="87">
        <f>17+8</f>
        <v>25</v>
      </c>
      <c r="I29" s="85">
        <v>0</v>
      </c>
      <c r="J29" s="85">
        <v>0</v>
      </c>
      <c r="K29" s="6"/>
      <c r="L29" s="10" t="s">
        <v>50</v>
      </c>
      <c r="M29" s="6"/>
      <c r="N29" s="10" t="s">
        <v>168</v>
      </c>
      <c r="O29" s="1" t="s">
        <v>324</v>
      </c>
    </row>
    <row r="30" spans="1:15" ht="76.5">
      <c r="A30" s="20">
        <v>7</v>
      </c>
      <c r="B30" s="18" t="s">
        <v>117</v>
      </c>
      <c r="C30" s="19" t="s">
        <v>118</v>
      </c>
      <c r="D30" s="10">
        <v>2014</v>
      </c>
      <c r="E30" s="10">
        <v>2015</v>
      </c>
      <c r="F30" s="7" t="s">
        <v>272</v>
      </c>
      <c r="G30" s="137">
        <f>6+8</f>
        <v>14</v>
      </c>
      <c r="H30" s="89">
        <f>6+8</f>
        <v>14</v>
      </c>
      <c r="I30" s="85">
        <v>0</v>
      </c>
      <c r="J30" s="85">
        <v>0</v>
      </c>
      <c r="K30" s="6"/>
      <c r="L30" s="10" t="s">
        <v>50</v>
      </c>
      <c r="M30" s="6"/>
      <c r="N30" s="10" t="s">
        <v>168</v>
      </c>
      <c r="O30" s="1" t="s">
        <v>328</v>
      </c>
    </row>
    <row r="31" spans="1:15" ht="76.5">
      <c r="A31" s="20">
        <v>8</v>
      </c>
      <c r="B31" s="18" t="s">
        <v>238</v>
      </c>
      <c r="C31" s="19" t="s">
        <v>128</v>
      </c>
      <c r="D31" s="15">
        <v>2014</v>
      </c>
      <c r="E31" s="15">
        <v>2015</v>
      </c>
      <c r="F31" s="31" t="s">
        <v>398</v>
      </c>
      <c r="G31" s="137">
        <v>50</v>
      </c>
      <c r="H31" s="90">
        <v>25</v>
      </c>
      <c r="I31" s="85">
        <v>25</v>
      </c>
      <c r="J31" s="85">
        <v>0</v>
      </c>
      <c r="K31" s="6"/>
      <c r="L31" s="10" t="s">
        <v>50</v>
      </c>
      <c r="M31" s="6"/>
      <c r="N31" s="10" t="s">
        <v>168</v>
      </c>
      <c r="O31" s="1" t="s">
        <v>341</v>
      </c>
    </row>
    <row r="32" spans="1:15" ht="51">
      <c r="A32" s="20">
        <v>9</v>
      </c>
      <c r="B32" s="18" t="s">
        <v>239</v>
      </c>
      <c r="C32" s="19" t="s">
        <v>130</v>
      </c>
      <c r="D32" s="10">
        <v>2014</v>
      </c>
      <c r="E32" s="10">
        <v>2015</v>
      </c>
      <c r="F32" s="7" t="s">
        <v>393</v>
      </c>
      <c r="G32" s="137">
        <v>50</v>
      </c>
      <c r="H32" s="90">
        <v>25</v>
      </c>
      <c r="I32" s="85">
        <v>25</v>
      </c>
      <c r="J32" s="85">
        <v>0</v>
      </c>
      <c r="K32" s="6"/>
      <c r="L32" s="10" t="s">
        <v>50</v>
      </c>
      <c r="M32" s="6"/>
      <c r="N32" s="10" t="s">
        <v>168</v>
      </c>
      <c r="O32" s="1" t="s">
        <v>342</v>
      </c>
    </row>
    <row r="33" spans="1:15" ht="51">
      <c r="A33" s="20">
        <v>10</v>
      </c>
      <c r="B33" s="18" t="s">
        <v>240</v>
      </c>
      <c r="C33" s="19" t="s">
        <v>84</v>
      </c>
      <c r="D33" s="10">
        <v>2014</v>
      </c>
      <c r="E33" s="10">
        <v>2015</v>
      </c>
      <c r="F33" s="7" t="s">
        <v>394</v>
      </c>
      <c r="G33" s="137">
        <v>50</v>
      </c>
      <c r="H33" s="90">
        <v>25</v>
      </c>
      <c r="I33" s="85">
        <v>25</v>
      </c>
      <c r="J33" s="85">
        <v>0</v>
      </c>
      <c r="K33" s="6"/>
      <c r="L33" s="10" t="s">
        <v>50</v>
      </c>
      <c r="M33" s="6"/>
      <c r="N33" s="10" t="s">
        <v>168</v>
      </c>
      <c r="O33" s="1" t="s">
        <v>343</v>
      </c>
    </row>
    <row r="34" spans="1:15" ht="51">
      <c r="A34" s="20">
        <v>11</v>
      </c>
      <c r="B34" s="18" t="s">
        <v>241</v>
      </c>
      <c r="C34" s="19" t="s">
        <v>89</v>
      </c>
      <c r="D34" s="10">
        <v>2014</v>
      </c>
      <c r="E34" s="10">
        <v>2015</v>
      </c>
      <c r="F34" s="7" t="s">
        <v>395</v>
      </c>
      <c r="G34" s="137">
        <v>50</v>
      </c>
      <c r="H34" s="90">
        <v>25</v>
      </c>
      <c r="I34" s="85">
        <v>25</v>
      </c>
      <c r="J34" s="85">
        <v>0</v>
      </c>
      <c r="K34" s="6"/>
      <c r="L34" s="10" t="s">
        <v>50</v>
      </c>
      <c r="M34" s="6"/>
      <c r="N34" s="10" t="s">
        <v>168</v>
      </c>
      <c r="O34" s="1" t="s">
        <v>340</v>
      </c>
    </row>
    <row r="35" spans="1:15" ht="76.5">
      <c r="A35" s="20">
        <v>12</v>
      </c>
      <c r="B35" s="18" t="s">
        <v>242</v>
      </c>
      <c r="C35" s="19" t="s">
        <v>131</v>
      </c>
      <c r="D35" s="10">
        <v>2014</v>
      </c>
      <c r="E35" s="10">
        <v>2015</v>
      </c>
      <c r="F35" s="7" t="s">
        <v>392</v>
      </c>
      <c r="G35" s="137">
        <v>50</v>
      </c>
      <c r="H35" s="90">
        <v>25</v>
      </c>
      <c r="I35" s="85">
        <v>25</v>
      </c>
      <c r="J35" s="85">
        <v>0</v>
      </c>
      <c r="K35" s="6"/>
      <c r="L35" s="10" t="s">
        <v>50</v>
      </c>
      <c r="M35" s="6"/>
      <c r="N35" s="10" t="s">
        <v>168</v>
      </c>
      <c r="O35" s="1" t="s">
        <v>344</v>
      </c>
    </row>
    <row r="36" spans="1:15" ht="76.5">
      <c r="A36" s="20">
        <v>13</v>
      </c>
      <c r="B36" s="18" t="s">
        <v>243</v>
      </c>
      <c r="C36" s="19" t="s">
        <v>132</v>
      </c>
      <c r="D36" s="10">
        <v>2014</v>
      </c>
      <c r="E36" s="10">
        <v>2015</v>
      </c>
      <c r="F36" s="7" t="s">
        <v>396</v>
      </c>
      <c r="G36" s="137">
        <v>50</v>
      </c>
      <c r="H36" s="90">
        <v>25</v>
      </c>
      <c r="I36" s="85">
        <v>25</v>
      </c>
      <c r="J36" s="85">
        <v>0</v>
      </c>
      <c r="K36" s="6"/>
      <c r="L36" s="10" t="s">
        <v>50</v>
      </c>
      <c r="M36" s="6"/>
      <c r="N36" s="10" t="s">
        <v>168</v>
      </c>
      <c r="O36" s="1" t="s">
        <v>345</v>
      </c>
    </row>
    <row r="37" spans="1:15" ht="51">
      <c r="A37" s="97">
        <v>14</v>
      </c>
      <c r="B37" s="18" t="s">
        <v>244</v>
      </c>
      <c r="C37" s="32" t="s">
        <v>133</v>
      </c>
      <c r="D37" s="15">
        <v>2014</v>
      </c>
      <c r="E37" s="15">
        <v>2015</v>
      </c>
      <c r="F37" s="31" t="s">
        <v>397</v>
      </c>
      <c r="G37" s="137">
        <v>50</v>
      </c>
      <c r="H37" s="90">
        <v>25</v>
      </c>
      <c r="I37" s="85">
        <v>25</v>
      </c>
      <c r="J37" s="85">
        <v>0</v>
      </c>
      <c r="K37" s="39"/>
      <c r="L37" s="10" t="s">
        <v>50</v>
      </c>
      <c r="M37" s="39"/>
      <c r="N37" s="10" t="s">
        <v>168</v>
      </c>
      <c r="O37" s="1" t="s">
        <v>376</v>
      </c>
    </row>
    <row r="38" spans="1:15" s="59" customFormat="1" ht="25.5">
      <c r="A38" s="78" t="s">
        <v>187</v>
      </c>
      <c r="B38" s="65" t="s">
        <v>208</v>
      </c>
      <c r="C38" s="98"/>
      <c r="D38" s="74"/>
      <c r="E38" s="74"/>
      <c r="F38" s="55"/>
      <c r="G38" s="78">
        <f>SUM(G39:G52)</f>
        <v>646.4</v>
      </c>
      <c r="H38" s="88">
        <f>SUM(H39:H52)</f>
        <v>0</v>
      </c>
      <c r="I38" s="88">
        <f>SUM(I39:I52)</f>
        <v>646.4</v>
      </c>
      <c r="J38" s="88">
        <f>SUM(J39:J52)</f>
        <v>0</v>
      </c>
      <c r="K38" s="58"/>
      <c r="L38" s="58"/>
      <c r="M38" s="58"/>
      <c r="N38" s="95"/>
      <c r="O38" s="74"/>
    </row>
    <row r="39" spans="1:15" ht="51">
      <c r="A39" s="20">
        <v>1</v>
      </c>
      <c r="B39" s="27" t="s">
        <v>194</v>
      </c>
      <c r="C39" s="19" t="s">
        <v>380</v>
      </c>
      <c r="D39" s="10">
        <v>2015</v>
      </c>
      <c r="E39" s="10">
        <v>2016</v>
      </c>
      <c r="F39" s="7" t="s">
        <v>291</v>
      </c>
      <c r="G39" s="4">
        <v>51.8</v>
      </c>
      <c r="H39" s="85">
        <v>0</v>
      </c>
      <c r="I39" s="84">
        <v>51.8</v>
      </c>
      <c r="J39" s="85">
        <v>0</v>
      </c>
      <c r="K39" s="6"/>
      <c r="L39" s="10" t="s">
        <v>50</v>
      </c>
      <c r="M39" s="6"/>
      <c r="N39" s="10" t="s">
        <v>168</v>
      </c>
      <c r="O39" s="1" t="s">
        <v>383</v>
      </c>
    </row>
    <row r="40" spans="1:15" ht="65.25" customHeight="1">
      <c r="A40" s="97">
        <v>2</v>
      </c>
      <c r="B40" s="49" t="s">
        <v>321</v>
      </c>
      <c r="C40" s="19" t="s">
        <v>43</v>
      </c>
      <c r="D40" s="10">
        <v>2015</v>
      </c>
      <c r="E40" s="10">
        <v>2016</v>
      </c>
      <c r="F40" s="45" t="s">
        <v>292</v>
      </c>
      <c r="G40" s="4">
        <v>36.6</v>
      </c>
      <c r="H40" s="85">
        <v>0</v>
      </c>
      <c r="I40" s="84">
        <v>36.6</v>
      </c>
      <c r="J40" s="85">
        <v>0</v>
      </c>
      <c r="K40" s="6"/>
      <c r="L40" s="10" t="s">
        <v>50</v>
      </c>
      <c r="M40" s="6"/>
      <c r="N40" s="10" t="s">
        <v>168</v>
      </c>
      <c r="O40" s="1" t="s">
        <v>384</v>
      </c>
    </row>
    <row r="41" spans="1:15" ht="51">
      <c r="A41" s="20">
        <v>3</v>
      </c>
      <c r="B41" s="27" t="s">
        <v>195</v>
      </c>
      <c r="C41" s="19" t="s">
        <v>192</v>
      </c>
      <c r="D41" s="10">
        <v>2015</v>
      </c>
      <c r="E41" s="10">
        <v>2016</v>
      </c>
      <c r="F41" s="7" t="s">
        <v>293</v>
      </c>
      <c r="G41" s="4">
        <v>48.5</v>
      </c>
      <c r="H41" s="85">
        <v>0</v>
      </c>
      <c r="I41" s="84">
        <v>48.5</v>
      </c>
      <c r="J41" s="85">
        <v>0</v>
      </c>
      <c r="K41" s="6"/>
      <c r="L41" s="10" t="s">
        <v>50</v>
      </c>
      <c r="M41" s="6"/>
      <c r="N41" s="10" t="s">
        <v>168</v>
      </c>
      <c r="O41" s="1" t="s">
        <v>403</v>
      </c>
    </row>
    <row r="42" spans="1:15" ht="51">
      <c r="A42" s="20">
        <v>4</v>
      </c>
      <c r="B42" s="27" t="s">
        <v>196</v>
      </c>
      <c r="C42" s="19" t="s">
        <v>193</v>
      </c>
      <c r="D42" s="10">
        <v>2015</v>
      </c>
      <c r="E42" s="10">
        <v>2016</v>
      </c>
      <c r="F42" s="7" t="s">
        <v>294</v>
      </c>
      <c r="G42" s="4">
        <v>45.8</v>
      </c>
      <c r="H42" s="85">
        <v>0</v>
      </c>
      <c r="I42" s="84">
        <v>45.8</v>
      </c>
      <c r="J42" s="85">
        <v>0</v>
      </c>
      <c r="K42" s="6"/>
      <c r="L42" s="10" t="s">
        <v>50</v>
      </c>
      <c r="M42" s="6"/>
      <c r="N42" s="10" t="s">
        <v>168</v>
      </c>
      <c r="O42" s="1" t="s">
        <v>404</v>
      </c>
    </row>
    <row r="43" spans="1:15" ht="51">
      <c r="A43" s="97">
        <v>5</v>
      </c>
      <c r="B43" s="27" t="s">
        <v>197</v>
      </c>
      <c r="C43" s="19" t="s">
        <v>222</v>
      </c>
      <c r="D43" s="10">
        <v>2015</v>
      </c>
      <c r="E43" s="10">
        <v>2016</v>
      </c>
      <c r="F43" s="7" t="s">
        <v>295</v>
      </c>
      <c r="G43" s="4">
        <v>35.8</v>
      </c>
      <c r="H43" s="85">
        <v>0</v>
      </c>
      <c r="I43" s="84">
        <v>35.8</v>
      </c>
      <c r="J43" s="85">
        <v>0</v>
      </c>
      <c r="K43" s="6"/>
      <c r="L43" s="10" t="s">
        <v>50</v>
      </c>
      <c r="M43" s="6"/>
      <c r="N43" s="10" t="s">
        <v>168</v>
      </c>
      <c r="O43" s="1" t="s">
        <v>387</v>
      </c>
    </row>
    <row r="44" spans="1:15" ht="76.5">
      <c r="A44" s="20">
        <v>6</v>
      </c>
      <c r="B44" s="27" t="s">
        <v>198</v>
      </c>
      <c r="C44" s="19" t="s">
        <v>57</v>
      </c>
      <c r="D44" s="10">
        <v>2015</v>
      </c>
      <c r="E44" s="10">
        <v>2016</v>
      </c>
      <c r="F44" s="7" t="s">
        <v>296</v>
      </c>
      <c r="G44" s="4">
        <v>39.3</v>
      </c>
      <c r="H44" s="85">
        <v>0</v>
      </c>
      <c r="I44" s="84">
        <v>39.3</v>
      </c>
      <c r="J44" s="85">
        <v>0</v>
      </c>
      <c r="K44" s="6"/>
      <c r="L44" s="10" t="s">
        <v>50</v>
      </c>
      <c r="M44" s="6"/>
      <c r="N44" s="10" t="s">
        <v>168</v>
      </c>
      <c r="O44" s="1" t="s">
        <v>446</v>
      </c>
    </row>
    <row r="45" spans="1:15" ht="51">
      <c r="A45" s="20">
        <v>7</v>
      </c>
      <c r="B45" s="27" t="s">
        <v>199</v>
      </c>
      <c r="C45" s="19" t="s">
        <v>233</v>
      </c>
      <c r="D45" s="10">
        <v>2015</v>
      </c>
      <c r="E45" s="10">
        <v>2016</v>
      </c>
      <c r="F45" s="7" t="s">
        <v>297</v>
      </c>
      <c r="G45" s="4">
        <v>42.5</v>
      </c>
      <c r="H45" s="85">
        <v>0</v>
      </c>
      <c r="I45" s="84">
        <v>42.5</v>
      </c>
      <c r="J45" s="85">
        <v>0</v>
      </c>
      <c r="K45" s="6"/>
      <c r="L45" s="10" t="s">
        <v>50</v>
      </c>
      <c r="M45" s="6"/>
      <c r="N45" s="10" t="s">
        <v>168</v>
      </c>
      <c r="O45" s="1" t="s">
        <v>401</v>
      </c>
    </row>
    <row r="46" spans="1:15" ht="51">
      <c r="A46" s="97">
        <v>8</v>
      </c>
      <c r="B46" s="27" t="s">
        <v>200</v>
      </c>
      <c r="C46" s="19" t="s">
        <v>232</v>
      </c>
      <c r="D46" s="10">
        <v>2015</v>
      </c>
      <c r="E46" s="10">
        <v>2016</v>
      </c>
      <c r="F46" s="7" t="s">
        <v>298</v>
      </c>
      <c r="G46" s="4">
        <v>54.3</v>
      </c>
      <c r="H46" s="85">
        <v>0</v>
      </c>
      <c r="I46" s="84">
        <v>54.3</v>
      </c>
      <c r="J46" s="85">
        <v>0</v>
      </c>
      <c r="K46" s="6"/>
      <c r="L46" s="10" t="s">
        <v>50</v>
      </c>
      <c r="M46" s="6"/>
      <c r="N46" s="10" t="s">
        <v>168</v>
      </c>
      <c r="O46" s="1" t="s">
        <v>385</v>
      </c>
    </row>
    <row r="47" spans="1:15" s="38" customFormat="1" ht="76.5">
      <c r="A47" s="20">
        <v>9</v>
      </c>
      <c r="B47" s="50" t="s">
        <v>201</v>
      </c>
      <c r="C47" s="19" t="s">
        <v>202</v>
      </c>
      <c r="D47" s="14">
        <v>2015</v>
      </c>
      <c r="E47" s="14">
        <v>2016</v>
      </c>
      <c r="F47" s="31" t="s">
        <v>299</v>
      </c>
      <c r="G47" s="136">
        <v>82.5</v>
      </c>
      <c r="H47" s="85">
        <v>0</v>
      </c>
      <c r="I47" s="87">
        <v>82.5</v>
      </c>
      <c r="J47" s="85">
        <v>0</v>
      </c>
      <c r="K47" s="30"/>
      <c r="L47" s="10" t="s">
        <v>50</v>
      </c>
      <c r="M47" s="30"/>
      <c r="N47" s="14"/>
      <c r="O47" s="15" t="s">
        <v>409</v>
      </c>
    </row>
    <row r="48" spans="1:15" s="38" customFormat="1" ht="63.75">
      <c r="A48" s="20">
        <v>10</v>
      </c>
      <c r="B48" s="50" t="s">
        <v>203</v>
      </c>
      <c r="C48" s="19" t="s">
        <v>231</v>
      </c>
      <c r="D48" s="14">
        <v>2015</v>
      </c>
      <c r="E48" s="14">
        <v>2016</v>
      </c>
      <c r="F48" s="63" t="s">
        <v>300</v>
      </c>
      <c r="G48" s="136">
        <v>37.8</v>
      </c>
      <c r="H48" s="85">
        <v>0</v>
      </c>
      <c r="I48" s="87">
        <v>37.8</v>
      </c>
      <c r="J48" s="85">
        <v>0</v>
      </c>
      <c r="K48" s="64"/>
      <c r="L48" s="10" t="s">
        <v>50</v>
      </c>
      <c r="M48" s="64"/>
      <c r="N48" s="14" t="s">
        <v>168</v>
      </c>
      <c r="O48" s="15" t="s">
        <v>447</v>
      </c>
    </row>
    <row r="49" spans="1:15" ht="76.5">
      <c r="A49" s="97">
        <v>11</v>
      </c>
      <c r="B49" s="27" t="s">
        <v>204</v>
      </c>
      <c r="C49" s="19" t="s">
        <v>230</v>
      </c>
      <c r="D49" s="10">
        <v>2015</v>
      </c>
      <c r="E49" s="10">
        <v>2016</v>
      </c>
      <c r="F49" s="45" t="s">
        <v>301</v>
      </c>
      <c r="G49" s="4">
        <v>38.6</v>
      </c>
      <c r="H49" s="85">
        <v>0</v>
      </c>
      <c r="I49" s="84">
        <v>38.6</v>
      </c>
      <c r="J49" s="85">
        <v>0</v>
      </c>
      <c r="K49" s="60"/>
      <c r="L49" s="10" t="s">
        <v>50</v>
      </c>
      <c r="M49" s="60"/>
      <c r="N49" s="10" t="s">
        <v>168</v>
      </c>
      <c r="O49" s="1" t="s">
        <v>386</v>
      </c>
    </row>
    <row r="50" spans="1:15" ht="76.5">
      <c r="A50" s="20">
        <v>12</v>
      </c>
      <c r="B50" s="27" t="s">
        <v>205</v>
      </c>
      <c r="C50" s="19" t="s">
        <v>83</v>
      </c>
      <c r="D50" s="10">
        <v>2015</v>
      </c>
      <c r="E50" s="10">
        <v>2016</v>
      </c>
      <c r="F50" s="45" t="s">
        <v>302</v>
      </c>
      <c r="G50" s="4">
        <v>36.6</v>
      </c>
      <c r="H50" s="85">
        <v>0</v>
      </c>
      <c r="I50" s="84">
        <v>36.6</v>
      </c>
      <c r="J50" s="85">
        <v>0</v>
      </c>
      <c r="K50" s="60"/>
      <c r="L50" s="10" t="s">
        <v>50</v>
      </c>
      <c r="M50" s="60"/>
      <c r="N50" s="10" t="s">
        <v>168</v>
      </c>
      <c r="O50" s="1" t="s">
        <v>402</v>
      </c>
    </row>
    <row r="51" spans="1:15" ht="76.5">
      <c r="A51" s="20">
        <v>13</v>
      </c>
      <c r="B51" s="27" t="s">
        <v>206</v>
      </c>
      <c r="C51" s="19" t="s">
        <v>130</v>
      </c>
      <c r="D51" s="10">
        <v>2015</v>
      </c>
      <c r="E51" s="10">
        <v>2016</v>
      </c>
      <c r="F51" s="45" t="s">
        <v>303</v>
      </c>
      <c r="G51" s="4">
        <v>39.3</v>
      </c>
      <c r="H51" s="85">
        <v>0</v>
      </c>
      <c r="I51" s="84">
        <v>39.3</v>
      </c>
      <c r="J51" s="85">
        <v>0</v>
      </c>
      <c r="K51" s="60"/>
      <c r="L51" s="10" t="s">
        <v>50</v>
      </c>
      <c r="M51" s="60"/>
      <c r="N51" s="10"/>
      <c r="O51" s="1" t="s">
        <v>408</v>
      </c>
    </row>
    <row r="52" spans="1:15" ht="76.5">
      <c r="A52" s="97">
        <v>14</v>
      </c>
      <c r="B52" s="27" t="s">
        <v>280</v>
      </c>
      <c r="C52" s="19" t="s">
        <v>207</v>
      </c>
      <c r="D52" s="10">
        <v>2015</v>
      </c>
      <c r="E52" s="10">
        <v>2016</v>
      </c>
      <c r="F52" s="45" t="s">
        <v>304</v>
      </c>
      <c r="G52" s="4">
        <v>57</v>
      </c>
      <c r="H52" s="85">
        <v>0</v>
      </c>
      <c r="I52" s="84">
        <v>57</v>
      </c>
      <c r="J52" s="85">
        <v>0</v>
      </c>
      <c r="K52" s="60"/>
      <c r="L52" s="10" t="s">
        <v>50</v>
      </c>
      <c r="M52" s="60"/>
      <c r="N52" s="10" t="s">
        <v>168</v>
      </c>
      <c r="O52" s="1" t="s">
        <v>405</v>
      </c>
    </row>
    <row r="53" spans="1:15" s="59" customFormat="1" ht="25.5">
      <c r="A53" s="78" t="s">
        <v>17</v>
      </c>
      <c r="B53" s="65" t="s">
        <v>214</v>
      </c>
      <c r="C53" s="98"/>
      <c r="D53" s="74"/>
      <c r="E53" s="74"/>
      <c r="F53" s="55"/>
      <c r="G53" s="78">
        <f>SUM(G54:G62)</f>
        <v>905</v>
      </c>
      <c r="H53" s="88">
        <f>SUM(H54:H62)</f>
        <v>270</v>
      </c>
      <c r="I53" s="88">
        <f>SUM(I54:I62)</f>
        <v>373</v>
      </c>
      <c r="J53" s="88">
        <f>SUM(J54:J62)</f>
        <v>262</v>
      </c>
      <c r="K53" s="67"/>
      <c r="L53" s="58"/>
      <c r="M53" s="58"/>
      <c r="N53" s="95"/>
      <c r="O53" s="74"/>
    </row>
    <row r="54" spans="1:15" ht="63.75">
      <c r="A54" s="10">
        <v>1</v>
      </c>
      <c r="B54" s="27" t="s">
        <v>281</v>
      </c>
      <c r="C54" s="19" t="s">
        <v>223</v>
      </c>
      <c r="D54" s="1">
        <v>2016</v>
      </c>
      <c r="E54" s="1">
        <v>2017</v>
      </c>
      <c r="F54" s="7" t="s">
        <v>282</v>
      </c>
      <c r="G54" s="138">
        <v>100</v>
      </c>
      <c r="H54" s="80">
        <v>30</v>
      </c>
      <c r="I54" s="80">
        <v>45</v>
      </c>
      <c r="J54" s="80">
        <v>25</v>
      </c>
      <c r="K54" s="46"/>
      <c r="L54" s="10" t="s">
        <v>50</v>
      </c>
      <c r="M54" s="6"/>
      <c r="N54" s="10" t="s">
        <v>168</v>
      </c>
      <c r="O54" s="1" t="s">
        <v>442</v>
      </c>
    </row>
    <row r="55" spans="1:15" ht="76.5">
      <c r="A55" s="10">
        <v>2</v>
      </c>
      <c r="B55" s="27" t="s">
        <v>399</v>
      </c>
      <c r="C55" s="19" t="s">
        <v>224</v>
      </c>
      <c r="D55" s="1">
        <v>2016</v>
      </c>
      <c r="E55" s="1">
        <v>2017</v>
      </c>
      <c r="F55" s="7" t="s">
        <v>283</v>
      </c>
      <c r="G55" s="138">
        <v>100</v>
      </c>
      <c r="H55" s="80">
        <v>30</v>
      </c>
      <c r="I55" s="80">
        <v>45</v>
      </c>
      <c r="J55" s="80">
        <v>25</v>
      </c>
      <c r="K55" s="46"/>
      <c r="L55" s="10" t="s">
        <v>50</v>
      </c>
      <c r="M55" s="6"/>
      <c r="N55" s="10" t="s">
        <v>168</v>
      </c>
      <c r="O55" s="1" t="s">
        <v>436</v>
      </c>
    </row>
    <row r="56" spans="1:15" ht="63.75">
      <c r="A56" s="10">
        <v>3</v>
      </c>
      <c r="B56" s="27" t="s">
        <v>245</v>
      </c>
      <c r="C56" s="19" t="s">
        <v>225</v>
      </c>
      <c r="D56" s="1">
        <v>2016</v>
      </c>
      <c r="E56" s="1">
        <v>2017</v>
      </c>
      <c r="F56" s="7" t="s">
        <v>284</v>
      </c>
      <c r="G56" s="138">
        <v>100</v>
      </c>
      <c r="H56" s="80">
        <v>30</v>
      </c>
      <c r="I56" s="80">
        <v>42</v>
      </c>
      <c r="J56" s="80">
        <v>28</v>
      </c>
      <c r="K56" s="46"/>
      <c r="L56" s="10" t="s">
        <v>50</v>
      </c>
      <c r="M56" s="6"/>
      <c r="N56" s="10" t="s">
        <v>168</v>
      </c>
      <c r="O56" s="1" t="s">
        <v>440</v>
      </c>
    </row>
    <row r="57" spans="1:15" ht="63.75">
      <c r="A57" s="10">
        <v>4</v>
      </c>
      <c r="B57" s="27" t="s">
        <v>246</v>
      </c>
      <c r="C57" s="19" t="s">
        <v>226</v>
      </c>
      <c r="D57" s="1">
        <v>2016</v>
      </c>
      <c r="E57" s="1">
        <v>2017</v>
      </c>
      <c r="F57" s="7" t="s">
        <v>285</v>
      </c>
      <c r="G57" s="138">
        <v>105</v>
      </c>
      <c r="H57" s="80">
        <v>30</v>
      </c>
      <c r="I57" s="80">
        <v>45</v>
      </c>
      <c r="J57" s="80">
        <v>30</v>
      </c>
      <c r="K57" s="46"/>
      <c r="L57" s="10" t="s">
        <v>50</v>
      </c>
      <c r="M57" s="6"/>
      <c r="N57" s="10" t="s">
        <v>168</v>
      </c>
      <c r="O57" s="1" t="s">
        <v>437</v>
      </c>
    </row>
    <row r="58" spans="1:15" ht="76.5">
      <c r="A58" s="10">
        <v>5</v>
      </c>
      <c r="B58" s="27" t="s">
        <v>247</v>
      </c>
      <c r="C58" s="19" t="s">
        <v>215</v>
      </c>
      <c r="D58" s="1">
        <v>2016</v>
      </c>
      <c r="E58" s="1">
        <v>2017</v>
      </c>
      <c r="F58" s="7" t="s">
        <v>286</v>
      </c>
      <c r="G58" s="138">
        <v>100</v>
      </c>
      <c r="H58" s="80">
        <v>30</v>
      </c>
      <c r="I58" s="80">
        <v>30</v>
      </c>
      <c r="J58" s="80">
        <v>40</v>
      </c>
      <c r="K58" s="46"/>
      <c r="L58" s="10" t="s">
        <v>50</v>
      </c>
      <c r="M58" s="6"/>
      <c r="N58" s="10" t="s">
        <v>168</v>
      </c>
      <c r="O58" s="1" t="s">
        <v>441</v>
      </c>
    </row>
    <row r="59" spans="1:15" ht="63.75">
      <c r="A59" s="10">
        <v>6</v>
      </c>
      <c r="B59" s="27" t="s">
        <v>400</v>
      </c>
      <c r="C59" s="19" t="s">
        <v>227</v>
      </c>
      <c r="D59" s="1">
        <v>2016</v>
      </c>
      <c r="E59" s="1">
        <v>2017</v>
      </c>
      <c r="F59" s="7" t="s">
        <v>288</v>
      </c>
      <c r="G59" s="138">
        <v>100</v>
      </c>
      <c r="H59" s="80">
        <v>30</v>
      </c>
      <c r="I59" s="80">
        <v>42</v>
      </c>
      <c r="J59" s="80">
        <v>28</v>
      </c>
      <c r="K59" s="46"/>
      <c r="L59" s="10" t="s">
        <v>50</v>
      </c>
      <c r="M59" s="6"/>
      <c r="N59" s="10" t="s">
        <v>168</v>
      </c>
      <c r="O59" s="1" t="s">
        <v>443</v>
      </c>
    </row>
    <row r="60" spans="1:15" ht="63.75">
      <c r="A60" s="10">
        <v>7</v>
      </c>
      <c r="B60" s="27" t="s">
        <v>248</v>
      </c>
      <c r="C60" s="19" t="s">
        <v>91</v>
      </c>
      <c r="D60" s="1">
        <v>2016</v>
      </c>
      <c r="E60" s="1">
        <v>2017</v>
      </c>
      <c r="F60" s="7" t="s">
        <v>287</v>
      </c>
      <c r="G60" s="138">
        <v>100</v>
      </c>
      <c r="H60" s="80">
        <v>30</v>
      </c>
      <c r="I60" s="80">
        <v>34</v>
      </c>
      <c r="J60" s="80">
        <v>36</v>
      </c>
      <c r="K60" s="46"/>
      <c r="L60" s="10" t="s">
        <v>50</v>
      </c>
      <c r="M60" s="6"/>
      <c r="N60" s="10" t="s">
        <v>183</v>
      </c>
      <c r="O60" s="1" t="s">
        <v>438</v>
      </c>
    </row>
    <row r="61" spans="1:15" ht="63.75">
      <c r="A61" s="10">
        <v>8</v>
      </c>
      <c r="B61" s="27" t="s">
        <v>249</v>
      </c>
      <c r="C61" s="19" t="s">
        <v>228</v>
      </c>
      <c r="D61" s="1">
        <v>2016</v>
      </c>
      <c r="E61" s="1">
        <v>2017</v>
      </c>
      <c r="F61" s="7" t="s">
        <v>289</v>
      </c>
      <c r="G61" s="138">
        <v>100</v>
      </c>
      <c r="H61" s="80">
        <v>30</v>
      </c>
      <c r="I61" s="80">
        <v>45</v>
      </c>
      <c r="J61" s="80">
        <v>25</v>
      </c>
      <c r="K61" s="46"/>
      <c r="L61" s="10" t="s">
        <v>50</v>
      </c>
      <c r="M61" s="6"/>
      <c r="N61" s="10" t="s">
        <v>168</v>
      </c>
      <c r="O61" s="1" t="s">
        <v>444</v>
      </c>
    </row>
    <row r="62" spans="1:15" ht="63.75">
      <c r="A62" s="10">
        <v>9</v>
      </c>
      <c r="B62" s="27" t="s">
        <v>250</v>
      </c>
      <c r="C62" s="19" t="s">
        <v>229</v>
      </c>
      <c r="D62" s="1">
        <v>2016</v>
      </c>
      <c r="E62" s="1">
        <v>2017</v>
      </c>
      <c r="F62" s="7" t="s">
        <v>290</v>
      </c>
      <c r="G62" s="138">
        <v>100</v>
      </c>
      <c r="H62" s="80">
        <v>30</v>
      </c>
      <c r="I62" s="80">
        <v>45</v>
      </c>
      <c r="J62" s="80">
        <v>25</v>
      </c>
      <c r="K62" s="46"/>
      <c r="L62" s="10" t="s">
        <v>50</v>
      </c>
      <c r="M62" s="6"/>
      <c r="N62" s="10" t="s">
        <v>168</v>
      </c>
      <c r="O62" s="1" t="s">
        <v>439</v>
      </c>
    </row>
    <row r="63" spans="1:15" s="59" customFormat="1" ht="25.5">
      <c r="A63" s="81" t="s">
        <v>17</v>
      </c>
      <c r="B63" s="68" t="s">
        <v>329</v>
      </c>
      <c r="C63" s="99"/>
      <c r="D63" s="75"/>
      <c r="E63" s="75"/>
      <c r="F63" s="56"/>
      <c r="G63" s="81">
        <f>SUM(G64:G77)</f>
        <v>1455</v>
      </c>
      <c r="H63" s="91">
        <f>SUM(H64:H77)</f>
        <v>0</v>
      </c>
      <c r="I63" s="91">
        <f>SUM(I64:I77)</f>
        <v>420</v>
      </c>
      <c r="J63" s="91">
        <f>SUM(J64:J77)</f>
        <v>1035</v>
      </c>
      <c r="K63" s="69"/>
      <c r="L63" s="66"/>
      <c r="M63" s="66"/>
      <c r="N63" s="96"/>
      <c r="O63" s="74"/>
    </row>
    <row r="64" spans="1:15" s="61" customFormat="1" ht="63.75">
      <c r="A64" s="76">
        <v>1</v>
      </c>
      <c r="B64" s="70" t="s">
        <v>346</v>
      </c>
      <c r="C64" s="100" t="s">
        <v>330</v>
      </c>
      <c r="D64" s="76">
        <v>2017</v>
      </c>
      <c r="E64" s="76">
        <v>2018</v>
      </c>
      <c r="F64" s="71" t="s">
        <v>361</v>
      </c>
      <c r="G64" s="139">
        <v>105</v>
      </c>
      <c r="H64" s="92"/>
      <c r="I64" s="92">
        <v>30</v>
      </c>
      <c r="J64" s="92">
        <v>75</v>
      </c>
      <c r="K64" s="72"/>
      <c r="L64" s="10" t="s">
        <v>50</v>
      </c>
      <c r="M64" s="72"/>
      <c r="N64" s="76" t="s">
        <v>168</v>
      </c>
      <c r="O64" s="101" t="s">
        <v>445</v>
      </c>
    </row>
    <row r="65" spans="1:15" ht="63.75">
      <c r="A65" s="10">
        <v>2</v>
      </c>
      <c r="B65" s="51" t="s">
        <v>347</v>
      </c>
      <c r="C65" s="19" t="s">
        <v>331</v>
      </c>
      <c r="D65" s="10">
        <v>2017</v>
      </c>
      <c r="E65" s="10">
        <v>2018</v>
      </c>
      <c r="F65" s="7" t="s">
        <v>362</v>
      </c>
      <c r="G65" s="118">
        <v>100</v>
      </c>
      <c r="H65" s="85">
        <v>0</v>
      </c>
      <c r="I65" s="85">
        <v>30</v>
      </c>
      <c r="J65" s="85">
        <v>70</v>
      </c>
      <c r="K65" s="6"/>
      <c r="L65" s="10" t="s">
        <v>50</v>
      </c>
      <c r="M65" s="6"/>
      <c r="N65" s="76" t="s">
        <v>168</v>
      </c>
      <c r="O65" s="101" t="s">
        <v>448</v>
      </c>
    </row>
    <row r="66" spans="1:15" ht="65.25">
      <c r="A66" s="10">
        <v>3</v>
      </c>
      <c r="B66" s="51" t="s">
        <v>363</v>
      </c>
      <c r="C66" s="19" t="s">
        <v>496</v>
      </c>
      <c r="D66" s="10">
        <v>2017</v>
      </c>
      <c r="E66" s="10">
        <v>2018</v>
      </c>
      <c r="F66" s="7" t="s">
        <v>364</v>
      </c>
      <c r="G66" s="118">
        <v>120</v>
      </c>
      <c r="H66" s="85">
        <v>0</v>
      </c>
      <c r="I66" s="85">
        <v>30</v>
      </c>
      <c r="J66" s="85">
        <v>90</v>
      </c>
      <c r="K66" s="6"/>
      <c r="L66" s="10" t="s">
        <v>50</v>
      </c>
      <c r="M66" s="6"/>
      <c r="N66" s="76" t="s">
        <v>168</v>
      </c>
      <c r="O66" s="101" t="s">
        <v>449</v>
      </c>
    </row>
    <row r="67" spans="1:15" ht="63.75">
      <c r="A67" s="10">
        <v>4</v>
      </c>
      <c r="B67" s="51" t="s">
        <v>351</v>
      </c>
      <c r="C67" s="19" t="s">
        <v>127</v>
      </c>
      <c r="D67" s="10">
        <v>2017</v>
      </c>
      <c r="E67" s="10">
        <v>2018</v>
      </c>
      <c r="F67" s="7" t="s">
        <v>365</v>
      </c>
      <c r="G67" s="118">
        <v>100</v>
      </c>
      <c r="H67" s="85">
        <v>0</v>
      </c>
      <c r="I67" s="93">
        <v>30</v>
      </c>
      <c r="J67" s="85">
        <v>70</v>
      </c>
      <c r="K67" s="6"/>
      <c r="L67" s="10" t="s">
        <v>50</v>
      </c>
      <c r="M67" s="6"/>
      <c r="N67" s="76" t="s">
        <v>168</v>
      </c>
      <c r="O67" s="101" t="s">
        <v>450</v>
      </c>
    </row>
    <row r="68" spans="1:15" s="61" customFormat="1" ht="63.75">
      <c r="A68" s="10">
        <v>5</v>
      </c>
      <c r="B68" s="70" t="s">
        <v>352</v>
      </c>
      <c r="C68" s="100" t="s">
        <v>681</v>
      </c>
      <c r="D68" s="76">
        <v>2017</v>
      </c>
      <c r="E68" s="76">
        <v>2018</v>
      </c>
      <c r="F68" s="71" t="s">
        <v>366</v>
      </c>
      <c r="G68" s="139">
        <v>100</v>
      </c>
      <c r="H68" s="85">
        <v>0</v>
      </c>
      <c r="I68" s="92">
        <v>30</v>
      </c>
      <c r="J68" s="92">
        <v>70</v>
      </c>
      <c r="K68" s="72"/>
      <c r="L68" s="10" t="s">
        <v>50</v>
      </c>
      <c r="M68" s="72"/>
      <c r="N68" s="76" t="s">
        <v>168</v>
      </c>
      <c r="O68" s="101" t="s">
        <v>453</v>
      </c>
    </row>
    <row r="69" spans="1:15" ht="51">
      <c r="A69" s="10">
        <v>6</v>
      </c>
      <c r="B69" s="51" t="s">
        <v>356</v>
      </c>
      <c r="C69" s="19" t="s">
        <v>332</v>
      </c>
      <c r="D69" s="10">
        <v>2017</v>
      </c>
      <c r="E69" s="10">
        <v>2018</v>
      </c>
      <c r="F69" s="7" t="s">
        <v>367</v>
      </c>
      <c r="G69" s="118">
        <v>120</v>
      </c>
      <c r="H69" s="85">
        <v>0</v>
      </c>
      <c r="I69" s="85">
        <v>30</v>
      </c>
      <c r="J69" s="85">
        <v>90</v>
      </c>
      <c r="K69" s="6"/>
      <c r="L69" s="10" t="s">
        <v>50</v>
      </c>
      <c r="M69" s="6"/>
      <c r="N69" s="76" t="s">
        <v>168</v>
      </c>
      <c r="O69" s="101" t="s">
        <v>451</v>
      </c>
    </row>
    <row r="70" spans="1:15" s="61" customFormat="1" ht="63.75">
      <c r="A70" s="10">
        <v>7</v>
      </c>
      <c r="B70" s="70" t="s">
        <v>348</v>
      </c>
      <c r="C70" s="100" t="s">
        <v>333</v>
      </c>
      <c r="D70" s="76">
        <v>2017</v>
      </c>
      <c r="E70" s="76">
        <v>2018</v>
      </c>
      <c r="F70" s="71" t="s">
        <v>368</v>
      </c>
      <c r="G70" s="139">
        <v>100</v>
      </c>
      <c r="H70" s="85">
        <v>0</v>
      </c>
      <c r="I70" s="92">
        <v>30</v>
      </c>
      <c r="J70" s="92">
        <v>70</v>
      </c>
      <c r="K70" s="72"/>
      <c r="L70" s="10" t="s">
        <v>50</v>
      </c>
      <c r="M70" s="72"/>
      <c r="N70" s="76" t="s">
        <v>168</v>
      </c>
      <c r="O70" s="101" t="s">
        <v>454</v>
      </c>
    </row>
    <row r="71" spans="1:15" ht="51">
      <c r="A71" s="10">
        <v>8</v>
      </c>
      <c r="B71" s="51" t="s">
        <v>350</v>
      </c>
      <c r="C71" s="19" t="s">
        <v>381</v>
      </c>
      <c r="D71" s="10">
        <v>2017</v>
      </c>
      <c r="E71" s="10">
        <v>2018</v>
      </c>
      <c r="F71" s="7" t="s">
        <v>369</v>
      </c>
      <c r="G71" s="118">
        <v>100</v>
      </c>
      <c r="H71" s="85">
        <v>0</v>
      </c>
      <c r="I71" s="85">
        <v>30</v>
      </c>
      <c r="J71" s="85">
        <v>70</v>
      </c>
      <c r="K71" s="6"/>
      <c r="L71" s="10" t="s">
        <v>50</v>
      </c>
      <c r="M71" s="6"/>
      <c r="N71" s="76" t="s">
        <v>168</v>
      </c>
      <c r="O71" s="101" t="s">
        <v>452</v>
      </c>
    </row>
    <row r="72" spans="1:15" ht="51">
      <c r="A72" s="10">
        <v>9</v>
      </c>
      <c r="B72" s="51" t="s">
        <v>349</v>
      </c>
      <c r="C72" s="19" t="s">
        <v>69</v>
      </c>
      <c r="D72" s="10">
        <v>2017</v>
      </c>
      <c r="E72" s="10">
        <v>2018</v>
      </c>
      <c r="F72" s="7" t="s">
        <v>370</v>
      </c>
      <c r="G72" s="118">
        <v>100</v>
      </c>
      <c r="H72" s="85">
        <v>0</v>
      </c>
      <c r="I72" s="85">
        <v>30</v>
      </c>
      <c r="J72" s="85">
        <v>70</v>
      </c>
      <c r="K72" s="6"/>
      <c r="L72" s="10" t="s">
        <v>50</v>
      </c>
      <c r="M72" s="6"/>
      <c r="N72" s="76" t="s">
        <v>168</v>
      </c>
      <c r="O72" s="101" t="s">
        <v>455</v>
      </c>
    </row>
    <row r="73" spans="1:15" ht="51">
      <c r="A73" s="10">
        <v>10</v>
      </c>
      <c r="B73" s="51" t="s">
        <v>355</v>
      </c>
      <c r="C73" s="19" t="s">
        <v>322</v>
      </c>
      <c r="D73" s="10">
        <v>2017</v>
      </c>
      <c r="E73" s="10">
        <v>2018</v>
      </c>
      <c r="F73" s="7" t="s">
        <v>371</v>
      </c>
      <c r="G73" s="118">
        <v>100</v>
      </c>
      <c r="H73" s="85">
        <v>0</v>
      </c>
      <c r="I73" s="85">
        <v>30</v>
      </c>
      <c r="J73" s="85">
        <v>70</v>
      </c>
      <c r="K73" s="6"/>
      <c r="L73" s="10" t="s">
        <v>50</v>
      </c>
      <c r="M73" s="6"/>
      <c r="N73" s="76" t="s">
        <v>168</v>
      </c>
      <c r="O73" s="101" t="s">
        <v>456</v>
      </c>
    </row>
    <row r="74" spans="1:15" ht="51">
      <c r="A74" s="10">
        <v>11</v>
      </c>
      <c r="B74" s="51" t="s">
        <v>353</v>
      </c>
      <c r="C74" s="19" t="s">
        <v>167</v>
      </c>
      <c r="D74" s="10">
        <v>2017</v>
      </c>
      <c r="E74" s="10">
        <v>2018</v>
      </c>
      <c r="F74" s="7" t="s">
        <v>372</v>
      </c>
      <c r="G74" s="140">
        <v>105</v>
      </c>
      <c r="H74" s="85">
        <v>0</v>
      </c>
      <c r="I74" s="94">
        <v>30</v>
      </c>
      <c r="J74" s="85">
        <v>75</v>
      </c>
      <c r="K74" s="6"/>
      <c r="L74" s="10" t="s">
        <v>50</v>
      </c>
      <c r="M74" s="6"/>
      <c r="N74" s="76" t="s">
        <v>168</v>
      </c>
      <c r="O74" s="101" t="s">
        <v>457</v>
      </c>
    </row>
    <row r="75" spans="1:15" ht="51">
      <c r="A75" s="10">
        <v>12</v>
      </c>
      <c r="B75" s="51" t="s">
        <v>354</v>
      </c>
      <c r="C75" s="19" t="s">
        <v>334</v>
      </c>
      <c r="D75" s="10">
        <v>2017</v>
      </c>
      <c r="E75" s="10">
        <v>2018</v>
      </c>
      <c r="F75" s="7" t="s">
        <v>373</v>
      </c>
      <c r="G75" s="118">
        <v>105</v>
      </c>
      <c r="H75" s="85">
        <v>0</v>
      </c>
      <c r="I75" s="85">
        <v>30</v>
      </c>
      <c r="J75" s="85">
        <v>75</v>
      </c>
      <c r="K75" s="6"/>
      <c r="L75" s="10" t="s">
        <v>50</v>
      </c>
      <c r="M75" s="6"/>
      <c r="N75" s="76" t="s">
        <v>168</v>
      </c>
      <c r="O75" s="101" t="s">
        <v>458</v>
      </c>
    </row>
    <row r="76" spans="1:15" ht="63.75">
      <c r="A76" s="10">
        <v>13</v>
      </c>
      <c r="B76" s="51" t="s">
        <v>357</v>
      </c>
      <c r="C76" s="19" t="s">
        <v>335</v>
      </c>
      <c r="D76" s="10">
        <v>2017</v>
      </c>
      <c r="E76" s="10">
        <v>2018</v>
      </c>
      <c r="F76" s="7" t="s">
        <v>374</v>
      </c>
      <c r="G76" s="118">
        <v>100</v>
      </c>
      <c r="H76" s="85">
        <v>0</v>
      </c>
      <c r="I76" s="85">
        <v>30</v>
      </c>
      <c r="J76" s="85">
        <v>70</v>
      </c>
      <c r="K76" s="6"/>
      <c r="L76" s="10" t="s">
        <v>50</v>
      </c>
      <c r="M76" s="6"/>
      <c r="N76" s="76" t="s">
        <v>168</v>
      </c>
      <c r="O76" s="1" t="s">
        <v>470</v>
      </c>
    </row>
    <row r="77" spans="1:15" ht="51">
      <c r="A77" s="10">
        <v>14</v>
      </c>
      <c r="B77" s="51" t="s">
        <v>358</v>
      </c>
      <c r="C77" s="19" t="s">
        <v>336</v>
      </c>
      <c r="D77" s="10">
        <v>2017</v>
      </c>
      <c r="E77" s="10">
        <v>2018</v>
      </c>
      <c r="F77" s="7" t="s">
        <v>375</v>
      </c>
      <c r="G77" s="118">
        <v>100</v>
      </c>
      <c r="H77" s="85">
        <v>0</v>
      </c>
      <c r="I77" s="85">
        <v>30</v>
      </c>
      <c r="J77" s="85">
        <v>70</v>
      </c>
      <c r="K77" s="10"/>
      <c r="L77" s="10" t="s">
        <v>50</v>
      </c>
      <c r="M77" s="6"/>
      <c r="N77" s="76" t="s">
        <v>168</v>
      </c>
      <c r="O77" s="1" t="s">
        <v>675</v>
      </c>
    </row>
    <row r="78" spans="1:15" s="59" customFormat="1" ht="25.5">
      <c r="A78" s="81" t="s">
        <v>18</v>
      </c>
      <c r="B78" s="68" t="s">
        <v>377</v>
      </c>
      <c r="C78" s="99"/>
      <c r="D78" s="75"/>
      <c r="E78" s="75"/>
      <c r="F78" s="56"/>
      <c r="G78" s="81">
        <f>SUM(G79)</f>
        <v>130</v>
      </c>
      <c r="H78" s="91">
        <f>SUM(H79)</f>
        <v>0</v>
      </c>
      <c r="I78" s="91">
        <f>SUM(I79)</f>
        <v>65</v>
      </c>
      <c r="J78" s="91">
        <f>SUM(J79)</f>
        <v>65</v>
      </c>
      <c r="K78" s="66"/>
      <c r="L78" s="66"/>
      <c r="M78" s="66"/>
      <c r="N78" s="96"/>
      <c r="O78" s="74"/>
    </row>
    <row r="79" spans="1:15" ht="51">
      <c r="A79" s="10">
        <v>1</v>
      </c>
      <c r="B79" s="29" t="s">
        <v>389</v>
      </c>
      <c r="C79" s="19" t="s">
        <v>390</v>
      </c>
      <c r="D79" s="10">
        <v>2018</v>
      </c>
      <c r="E79" s="10">
        <v>2019</v>
      </c>
      <c r="F79" s="31" t="s">
        <v>391</v>
      </c>
      <c r="G79" s="118">
        <v>130</v>
      </c>
      <c r="H79" s="85">
        <v>0</v>
      </c>
      <c r="I79" s="85">
        <v>65</v>
      </c>
      <c r="J79" s="85">
        <v>65</v>
      </c>
      <c r="K79" s="10"/>
      <c r="L79" s="10" t="s">
        <v>50</v>
      </c>
      <c r="M79" s="6"/>
      <c r="N79" s="10"/>
      <c r="O79" s="1" t="s">
        <v>676</v>
      </c>
    </row>
    <row r="80" spans="1:15" s="59" customFormat="1" ht="25.5">
      <c r="A80" s="81" t="s">
        <v>19</v>
      </c>
      <c r="B80" s="68" t="s">
        <v>459</v>
      </c>
      <c r="C80" s="99"/>
      <c r="D80" s="75"/>
      <c r="E80" s="75"/>
      <c r="F80" s="56"/>
      <c r="G80" s="81">
        <f>SUM(G81:G84)</f>
        <v>400</v>
      </c>
      <c r="H80" s="91">
        <f>SUM(H81:H84)</f>
        <v>0</v>
      </c>
      <c r="I80" s="91">
        <f>SUM(I81:I84)</f>
        <v>100</v>
      </c>
      <c r="J80" s="91">
        <f>SUM(J81:J84)</f>
        <v>300</v>
      </c>
      <c r="K80" s="66"/>
      <c r="L80" s="66"/>
      <c r="M80" s="66"/>
      <c r="N80" s="96"/>
      <c r="O80" s="74"/>
    </row>
    <row r="81" spans="1:15" ht="51">
      <c r="A81" s="10">
        <v>1</v>
      </c>
      <c r="B81" s="29" t="s">
        <v>466</v>
      </c>
      <c r="C81" s="19" t="s">
        <v>38</v>
      </c>
      <c r="D81" s="15">
        <v>2020</v>
      </c>
      <c r="E81" s="10">
        <v>2021</v>
      </c>
      <c r="F81" s="31" t="s">
        <v>463</v>
      </c>
      <c r="G81" s="118">
        <v>100</v>
      </c>
      <c r="H81" s="85">
        <v>0</v>
      </c>
      <c r="I81" s="85">
        <v>25</v>
      </c>
      <c r="J81" s="85">
        <v>75</v>
      </c>
      <c r="K81" s="6"/>
      <c r="L81" s="10" t="s">
        <v>50</v>
      </c>
      <c r="M81" s="6"/>
      <c r="N81" s="10"/>
      <c r="O81" s="1" t="s">
        <v>679</v>
      </c>
    </row>
    <row r="82" spans="1:15" ht="51">
      <c r="A82" s="10">
        <v>2</v>
      </c>
      <c r="B82" s="29" t="s">
        <v>467</v>
      </c>
      <c r="C82" s="19" t="s">
        <v>461</v>
      </c>
      <c r="D82" s="15">
        <v>2020</v>
      </c>
      <c r="E82" s="10">
        <v>2021</v>
      </c>
      <c r="F82" s="31" t="s">
        <v>464</v>
      </c>
      <c r="G82" s="118">
        <v>100</v>
      </c>
      <c r="H82" s="85">
        <v>0</v>
      </c>
      <c r="I82" s="85">
        <v>25</v>
      </c>
      <c r="J82" s="85">
        <v>75</v>
      </c>
      <c r="K82" s="6"/>
      <c r="L82" s="10" t="s">
        <v>50</v>
      </c>
      <c r="M82" s="6"/>
      <c r="N82" s="10"/>
      <c r="O82" s="1" t="s">
        <v>678</v>
      </c>
    </row>
    <row r="83" spans="1:15" ht="51">
      <c r="A83" s="10">
        <v>3</v>
      </c>
      <c r="B83" s="29" t="s">
        <v>468</v>
      </c>
      <c r="C83" s="19" t="s">
        <v>460</v>
      </c>
      <c r="D83" s="15">
        <v>2020</v>
      </c>
      <c r="E83" s="10">
        <v>2021</v>
      </c>
      <c r="F83" s="31" t="s">
        <v>462</v>
      </c>
      <c r="G83" s="118">
        <v>100</v>
      </c>
      <c r="H83" s="85">
        <v>0</v>
      </c>
      <c r="I83" s="85">
        <v>25</v>
      </c>
      <c r="J83" s="85">
        <v>75</v>
      </c>
      <c r="K83" s="6"/>
      <c r="L83" s="10" t="s">
        <v>50</v>
      </c>
      <c r="M83" s="6"/>
      <c r="N83" s="10"/>
      <c r="O83" s="1" t="s">
        <v>680</v>
      </c>
    </row>
    <row r="84" spans="1:15" ht="51">
      <c r="A84" s="10">
        <v>4</v>
      </c>
      <c r="B84" s="29" t="s">
        <v>469</v>
      </c>
      <c r="C84" s="19" t="s">
        <v>323</v>
      </c>
      <c r="D84" s="15">
        <v>2020</v>
      </c>
      <c r="E84" s="10">
        <v>2021</v>
      </c>
      <c r="F84" s="31" t="s">
        <v>465</v>
      </c>
      <c r="G84" s="118">
        <v>100</v>
      </c>
      <c r="H84" s="85">
        <v>0</v>
      </c>
      <c r="I84" s="85">
        <v>25</v>
      </c>
      <c r="J84" s="85">
        <v>75</v>
      </c>
      <c r="K84" s="6"/>
      <c r="L84" s="6"/>
      <c r="M84" s="6"/>
      <c r="N84" s="10"/>
      <c r="O84" s="1" t="s">
        <v>677</v>
      </c>
    </row>
    <row r="85" spans="1:15" s="59" customFormat="1" ht="25.5">
      <c r="A85" s="81" t="s">
        <v>20</v>
      </c>
      <c r="B85" s="68" t="s">
        <v>567</v>
      </c>
      <c r="C85" s="99"/>
      <c r="D85" s="75"/>
      <c r="E85" s="75"/>
      <c r="F85" s="56"/>
      <c r="G85" s="81">
        <f>SUM(G86:G98)</f>
        <v>1408</v>
      </c>
      <c r="H85" s="91">
        <f>SUM(H86:H98)</f>
        <v>0</v>
      </c>
      <c r="I85" s="91">
        <f>SUM(I86:I98)</f>
        <v>437</v>
      </c>
      <c r="J85" s="91">
        <f>SUM(J86:J98)</f>
        <v>991</v>
      </c>
      <c r="K85" s="66"/>
      <c r="L85" s="66"/>
      <c r="M85" s="66"/>
      <c r="N85" s="96"/>
      <c r="O85" s="75"/>
    </row>
    <row r="86" spans="1:15" ht="63.75">
      <c r="A86" s="15">
        <v>1</v>
      </c>
      <c r="B86" s="29" t="s">
        <v>568</v>
      </c>
      <c r="C86" s="29" t="s">
        <v>569</v>
      </c>
      <c r="D86" s="15">
        <v>2021</v>
      </c>
      <c r="E86" s="15">
        <v>2022</v>
      </c>
      <c r="F86" s="31" t="s">
        <v>651</v>
      </c>
      <c r="G86" s="118">
        <v>100</v>
      </c>
      <c r="H86" s="85">
        <v>0</v>
      </c>
      <c r="I86" s="85">
        <v>24</v>
      </c>
      <c r="J86" s="85">
        <v>76</v>
      </c>
      <c r="K86" s="29"/>
      <c r="L86" s="10" t="s">
        <v>50</v>
      </c>
      <c r="M86" s="29"/>
      <c r="N86" s="29"/>
      <c r="O86" s="15" t="s">
        <v>690</v>
      </c>
    </row>
    <row r="87" spans="1:15" ht="63.75">
      <c r="A87" s="15">
        <v>2</v>
      </c>
      <c r="B87" s="29" t="s">
        <v>570</v>
      </c>
      <c r="C87" s="29" t="s">
        <v>546</v>
      </c>
      <c r="D87" s="15">
        <v>2021</v>
      </c>
      <c r="E87" s="15">
        <v>2022</v>
      </c>
      <c r="F87" s="31" t="s">
        <v>652</v>
      </c>
      <c r="G87" s="118">
        <v>104</v>
      </c>
      <c r="H87" s="85">
        <v>0</v>
      </c>
      <c r="I87" s="85">
        <v>46</v>
      </c>
      <c r="J87" s="85">
        <v>58</v>
      </c>
      <c r="K87" s="29"/>
      <c r="L87" s="10" t="s">
        <v>50</v>
      </c>
      <c r="M87" s="29"/>
      <c r="N87" s="29"/>
      <c r="O87" s="15" t="s">
        <v>685</v>
      </c>
    </row>
    <row r="88" spans="1:15" ht="51">
      <c r="A88" s="15">
        <v>3</v>
      </c>
      <c r="B88" s="29" t="s">
        <v>571</v>
      </c>
      <c r="C88" s="29" t="s">
        <v>572</v>
      </c>
      <c r="D88" s="15">
        <v>2021</v>
      </c>
      <c r="E88" s="15">
        <v>2022</v>
      </c>
      <c r="F88" s="31" t="s">
        <v>653</v>
      </c>
      <c r="G88" s="118">
        <v>100</v>
      </c>
      <c r="H88" s="85">
        <v>0</v>
      </c>
      <c r="I88" s="85">
        <v>24</v>
      </c>
      <c r="J88" s="85">
        <v>76</v>
      </c>
      <c r="K88" s="29"/>
      <c r="L88" s="10" t="s">
        <v>50</v>
      </c>
      <c r="M88" s="29"/>
      <c r="N88" s="29"/>
      <c r="O88" s="15" t="s">
        <v>686</v>
      </c>
    </row>
    <row r="89" spans="1:15" ht="51">
      <c r="A89" s="15">
        <v>4</v>
      </c>
      <c r="B89" s="29" t="s">
        <v>573</v>
      </c>
      <c r="C89" s="29" t="s">
        <v>574</v>
      </c>
      <c r="D89" s="15">
        <v>2021</v>
      </c>
      <c r="E89" s="15">
        <v>2022</v>
      </c>
      <c r="F89" s="31" t="s">
        <v>654</v>
      </c>
      <c r="G89" s="118">
        <v>110</v>
      </c>
      <c r="H89" s="85">
        <v>0</v>
      </c>
      <c r="I89" s="85">
        <v>74</v>
      </c>
      <c r="J89" s="85">
        <v>36</v>
      </c>
      <c r="K89" s="29"/>
      <c r="L89" s="10" t="s">
        <v>50</v>
      </c>
      <c r="M89" s="29"/>
      <c r="N89" s="29"/>
      <c r="O89" s="15" t="s">
        <v>691</v>
      </c>
    </row>
    <row r="90" spans="1:15" ht="63.75">
      <c r="A90" s="15">
        <v>5</v>
      </c>
      <c r="B90" s="29" t="s">
        <v>575</v>
      </c>
      <c r="C90" s="29" t="s">
        <v>576</v>
      </c>
      <c r="D90" s="15">
        <v>2021</v>
      </c>
      <c r="E90" s="15">
        <v>2022</v>
      </c>
      <c r="F90" s="31" t="s">
        <v>655</v>
      </c>
      <c r="G90" s="118">
        <v>120</v>
      </c>
      <c r="H90" s="85">
        <v>0</v>
      </c>
      <c r="I90" s="85">
        <v>52</v>
      </c>
      <c r="J90" s="85">
        <v>68</v>
      </c>
      <c r="K90" s="29"/>
      <c r="L90" s="10" t="s">
        <v>50</v>
      </c>
      <c r="M90" s="29"/>
      <c r="N90" s="29"/>
      <c r="O90" s="15" t="s">
        <v>692</v>
      </c>
    </row>
    <row r="91" spans="1:15" ht="51">
      <c r="A91" s="15">
        <v>6</v>
      </c>
      <c r="B91" s="29" t="s">
        <v>577</v>
      </c>
      <c r="C91" s="29" t="s">
        <v>541</v>
      </c>
      <c r="D91" s="15">
        <v>2021</v>
      </c>
      <c r="E91" s="15">
        <v>2022</v>
      </c>
      <c r="F91" s="31" t="s">
        <v>656</v>
      </c>
      <c r="G91" s="118">
        <v>140</v>
      </c>
      <c r="H91" s="85">
        <v>0</v>
      </c>
      <c r="I91" s="85">
        <v>33</v>
      </c>
      <c r="J91" s="85">
        <v>107</v>
      </c>
      <c r="K91" s="29"/>
      <c r="L91" s="10" t="s">
        <v>50</v>
      </c>
      <c r="M91" s="29"/>
      <c r="N91" s="29"/>
      <c r="O91" s="15" t="s">
        <v>687</v>
      </c>
    </row>
    <row r="92" spans="1:15" ht="51">
      <c r="A92" s="15">
        <v>7</v>
      </c>
      <c r="B92" s="29" t="s">
        <v>578</v>
      </c>
      <c r="C92" s="29" t="s">
        <v>544</v>
      </c>
      <c r="D92" s="15">
        <v>2021</v>
      </c>
      <c r="E92" s="15">
        <v>2022</v>
      </c>
      <c r="F92" s="31" t="s">
        <v>657</v>
      </c>
      <c r="G92" s="118">
        <v>100</v>
      </c>
      <c r="H92" s="85">
        <v>0</v>
      </c>
      <c r="I92" s="85">
        <v>24</v>
      </c>
      <c r="J92" s="85">
        <v>76</v>
      </c>
      <c r="K92" s="29"/>
      <c r="L92" s="10" t="s">
        <v>50</v>
      </c>
      <c r="M92" s="29"/>
      <c r="N92" s="29"/>
      <c r="O92" s="15" t="s">
        <v>693</v>
      </c>
    </row>
    <row r="93" spans="1:15" ht="63.75">
      <c r="A93" s="15">
        <v>8</v>
      </c>
      <c r="B93" s="29" t="s">
        <v>579</v>
      </c>
      <c r="C93" s="29" t="s">
        <v>580</v>
      </c>
      <c r="D93" s="15">
        <v>2021</v>
      </c>
      <c r="E93" s="15">
        <v>2022</v>
      </c>
      <c r="F93" s="31" t="s">
        <v>658</v>
      </c>
      <c r="G93" s="118">
        <v>110</v>
      </c>
      <c r="H93" s="85">
        <v>0</v>
      </c>
      <c r="I93" s="85">
        <v>21</v>
      </c>
      <c r="J93" s="85">
        <v>89</v>
      </c>
      <c r="K93" s="29"/>
      <c r="L93" s="10" t="s">
        <v>50</v>
      </c>
      <c r="M93" s="29"/>
      <c r="N93" s="29"/>
      <c r="O93" s="15" t="s">
        <v>694</v>
      </c>
    </row>
    <row r="94" spans="1:15" ht="51">
      <c r="A94" s="15">
        <v>9</v>
      </c>
      <c r="B94" s="29" t="s">
        <v>581</v>
      </c>
      <c r="C94" s="29" t="s">
        <v>582</v>
      </c>
      <c r="D94" s="15">
        <v>2021</v>
      </c>
      <c r="E94" s="15">
        <v>2022</v>
      </c>
      <c r="F94" s="31" t="s">
        <v>659</v>
      </c>
      <c r="G94" s="118">
        <v>100</v>
      </c>
      <c r="H94" s="85">
        <v>0</v>
      </c>
      <c r="I94" s="85">
        <v>21</v>
      </c>
      <c r="J94" s="85">
        <v>89</v>
      </c>
      <c r="K94" s="29"/>
      <c r="L94" s="10" t="s">
        <v>50</v>
      </c>
      <c r="M94" s="29"/>
      <c r="N94" s="29"/>
      <c r="O94" s="15" t="s">
        <v>695</v>
      </c>
    </row>
    <row r="95" spans="1:15" ht="51">
      <c r="A95" s="15">
        <v>10</v>
      </c>
      <c r="B95" s="29" t="s">
        <v>583</v>
      </c>
      <c r="C95" s="29" t="s">
        <v>584</v>
      </c>
      <c r="D95" s="15">
        <v>2021</v>
      </c>
      <c r="E95" s="15">
        <v>2022</v>
      </c>
      <c r="F95" s="31" t="s">
        <v>660</v>
      </c>
      <c r="G95" s="118">
        <v>100</v>
      </c>
      <c r="H95" s="85">
        <v>0</v>
      </c>
      <c r="I95" s="85">
        <v>21</v>
      </c>
      <c r="J95" s="85">
        <v>89</v>
      </c>
      <c r="K95" s="29"/>
      <c r="L95" s="10" t="s">
        <v>50</v>
      </c>
      <c r="M95" s="29"/>
      <c r="N95" s="29"/>
      <c r="O95" s="15" t="s">
        <v>688</v>
      </c>
    </row>
    <row r="96" spans="1:15" ht="51">
      <c r="A96" s="15">
        <v>11</v>
      </c>
      <c r="B96" s="29" t="s">
        <v>585</v>
      </c>
      <c r="C96" s="29" t="s">
        <v>545</v>
      </c>
      <c r="D96" s="15">
        <v>2021</v>
      </c>
      <c r="E96" s="15">
        <v>2022</v>
      </c>
      <c r="F96" s="31" t="s">
        <v>661</v>
      </c>
      <c r="G96" s="118">
        <v>104</v>
      </c>
      <c r="H96" s="85">
        <v>0</v>
      </c>
      <c r="I96" s="85">
        <v>24</v>
      </c>
      <c r="J96" s="85">
        <v>80</v>
      </c>
      <c r="K96" s="29"/>
      <c r="L96" s="10" t="s">
        <v>50</v>
      </c>
      <c r="M96" s="29"/>
      <c r="N96" s="29"/>
      <c r="O96" s="15" t="s">
        <v>689</v>
      </c>
    </row>
    <row r="97" spans="1:15" ht="63.75">
      <c r="A97" s="15">
        <v>12</v>
      </c>
      <c r="B97" s="29" t="s">
        <v>586</v>
      </c>
      <c r="C97" s="29" t="s">
        <v>587</v>
      </c>
      <c r="D97" s="15">
        <v>2021</v>
      </c>
      <c r="E97" s="15">
        <v>2022</v>
      </c>
      <c r="F97" s="31" t="s">
        <v>662</v>
      </c>
      <c r="G97" s="118">
        <v>120</v>
      </c>
      <c r="H97" s="85">
        <v>0</v>
      </c>
      <c r="I97" s="85">
        <v>27</v>
      </c>
      <c r="J97" s="85">
        <v>93</v>
      </c>
      <c r="K97" s="10" t="s">
        <v>50</v>
      </c>
      <c r="L97" s="10"/>
      <c r="M97" s="29"/>
      <c r="N97" s="29"/>
      <c r="O97" s="15" t="s">
        <v>696</v>
      </c>
    </row>
    <row r="98" spans="1:15" ht="63.75">
      <c r="A98" s="15">
        <v>13</v>
      </c>
      <c r="B98" s="29" t="s">
        <v>588</v>
      </c>
      <c r="C98" s="29" t="s">
        <v>589</v>
      </c>
      <c r="D98" s="15">
        <v>2021</v>
      </c>
      <c r="E98" s="15">
        <v>2022</v>
      </c>
      <c r="F98" s="31" t="s">
        <v>663</v>
      </c>
      <c r="G98" s="118">
        <v>100</v>
      </c>
      <c r="H98" s="85">
        <v>0</v>
      </c>
      <c r="I98" s="85">
        <v>46</v>
      </c>
      <c r="J98" s="85">
        <v>54</v>
      </c>
      <c r="K98" s="29"/>
      <c r="L98" s="29"/>
      <c r="M98" s="29"/>
      <c r="N98" s="29"/>
      <c r="O98" s="15" t="s">
        <v>684</v>
      </c>
    </row>
    <row r="99" spans="1:15" s="59" customFormat="1" ht="25.5">
      <c r="A99" s="78" t="s">
        <v>60</v>
      </c>
      <c r="B99" s="65" t="s">
        <v>590</v>
      </c>
      <c r="C99" s="98"/>
      <c r="D99" s="74"/>
      <c r="E99" s="74"/>
      <c r="F99" s="55"/>
      <c r="G99" s="78">
        <f>SUM(G100:G111)</f>
        <v>1760.0496</v>
      </c>
      <c r="H99" s="88">
        <f>SUM(H100:H111)</f>
        <v>0</v>
      </c>
      <c r="I99" s="88">
        <f>SUM(I100:I111)</f>
        <v>440.3</v>
      </c>
      <c r="J99" s="88">
        <f>SUM(J100:J111)</f>
        <v>1219.7496</v>
      </c>
      <c r="K99" s="58"/>
      <c r="L99" s="58"/>
      <c r="M99" s="58"/>
      <c r="N99" s="95"/>
      <c r="O99" s="74"/>
    </row>
    <row r="100" spans="1:15" ht="51">
      <c r="A100" s="119">
        <v>1</v>
      </c>
      <c r="B100" s="120" t="s">
        <v>639</v>
      </c>
      <c r="C100" s="121" t="s">
        <v>130</v>
      </c>
      <c r="D100" s="10">
        <v>2022</v>
      </c>
      <c r="E100" s="10">
        <v>2023</v>
      </c>
      <c r="F100" s="31" t="s">
        <v>650</v>
      </c>
      <c r="G100" s="141">
        <v>137</v>
      </c>
      <c r="H100" s="6"/>
      <c r="I100" s="122">
        <v>32</v>
      </c>
      <c r="J100" s="122">
        <v>105</v>
      </c>
      <c r="K100" s="6"/>
      <c r="L100" s="6"/>
      <c r="M100" s="6"/>
      <c r="N100" s="33"/>
      <c r="O100" s="15" t="s">
        <v>638</v>
      </c>
    </row>
    <row r="101" spans="1:15" ht="63.75">
      <c r="A101" s="119">
        <v>2</v>
      </c>
      <c r="B101" s="120" t="s">
        <v>640</v>
      </c>
      <c r="C101" s="123" t="s">
        <v>605</v>
      </c>
      <c r="D101" s="10">
        <v>2022</v>
      </c>
      <c r="E101" s="10">
        <v>2023</v>
      </c>
      <c r="F101" s="31" t="s">
        <v>664</v>
      </c>
      <c r="G101" s="141">
        <v>101</v>
      </c>
      <c r="H101" s="6"/>
      <c r="I101" s="122">
        <v>24</v>
      </c>
      <c r="J101" s="122">
        <v>77</v>
      </c>
      <c r="K101" s="6"/>
      <c r="L101" s="6"/>
      <c r="M101" s="6"/>
      <c r="N101" s="33"/>
      <c r="O101" s="15" t="s">
        <v>638</v>
      </c>
    </row>
    <row r="102" spans="1:15" ht="51">
      <c r="A102" s="119">
        <v>3</v>
      </c>
      <c r="B102" s="124" t="s">
        <v>641</v>
      </c>
      <c r="C102" s="123" t="s">
        <v>606</v>
      </c>
      <c r="D102" s="10">
        <v>2022</v>
      </c>
      <c r="E102" s="10">
        <v>2023</v>
      </c>
      <c r="F102" s="31" t="s">
        <v>665</v>
      </c>
      <c r="G102" s="141">
        <v>104</v>
      </c>
      <c r="H102" s="6"/>
      <c r="I102" s="122">
        <v>25</v>
      </c>
      <c r="J102" s="122">
        <v>79</v>
      </c>
      <c r="K102" s="6"/>
      <c r="L102" s="6"/>
      <c r="M102" s="6"/>
      <c r="N102" s="33"/>
      <c r="O102" s="15" t="s">
        <v>638</v>
      </c>
    </row>
    <row r="103" spans="1:15" ht="51">
      <c r="A103" s="119">
        <v>4</v>
      </c>
      <c r="B103" s="124" t="s">
        <v>642</v>
      </c>
      <c r="C103" s="123" t="s">
        <v>607</v>
      </c>
      <c r="D103" s="10">
        <v>2022</v>
      </c>
      <c r="E103" s="10">
        <v>2023</v>
      </c>
      <c r="F103" s="31" t="s">
        <v>666</v>
      </c>
      <c r="G103" s="141">
        <v>112</v>
      </c>
      <c r="H103" s="6"/>
      <c r="I103" s="122">
        <v>44</v>
      </c>
      <c r="J103" s="122">
        <v>68</v>
      </c>
      <c r="K103" s="6"/>
      <c r="L103" s="6"/>
      <c r="M103" s="6"/>
      <c r="N103" s="33"/>
      <c r="O103" s="15" t="s">
        <v>638</v>
      </c>
    </row>
    <row r="104" spans="1:15" ht="51">
      <c r="A104" s="119">
        <v>5</v>
      </c>
      <c r="B104" s="124" t="s">
        <v>643</v>
      </c>
      <c r="C104" s="123" t="s">
        <v>418</v>
      </c>
      <c r="D104" s="10">
        <v>2022</v>
      </c>
      <c r="E104" s="10">
        <v>2023</v>
      </c>
      <c r="F104" s="31" t="s">
        <v>667</v>
      </c>
      <c r="G104" s="141">
        <v>112</v>
      </c>
      <c r="H104" s="6"/>
      <c r="I104" s="122">
        <v>27</v>
      </c>
      <c r="J104" s="122">
        <v>85</v>
      </c>
      <c r="K104" s="6"/>
      <c r="L104" s="6"/>
      <c r="M104" s="6"/>
      <c r="N104" s="33"/>
      <c r="O104" s="15" t="s">
        <v>638</v>
      </c>
    </row>
    <row r="105" spans="1:15" ht="76.5">
      <c r="A105" s="119">
        <v>6</v>
      </c>
      <c r="B105" s="124" t="s">
        <v>644</v>
      </c>
      <c r="C105" s="123" t="s">
        <v>584</v>
      </c>
      <c r="D105" s="10">
        <v>2022</v>
      </c>
      <c r="E105" s="10">
        <v>2023</v>
      </c>
      <c r="F105" s="31" t="s">
        <v>668</v>
      </c>
      <c r="G105" s="142">
        <f>+I105+J105</f>
        <v>108.5289</v>
      </c>
      <c r="H105" s="6"/>
      <c r="I105" s="122">
        <v>27</v>
      </c>
      <c r="J105" s="125">
        <v>81.5289</v>
      </c>
      <c r="K105" s="6"/>
      <c r="L105" s="6"/>
      <c r="M105" s="6"/>
      <c r="N105" s="33"/>
      <c r="O105" s="15" t="s">
        <v>638</v>
      </c>
    </row>
    <row r="106" spans="1:15" ht="51">
      <c r="A106" s="119">
        <v>7</v>
      </c>
      <c r="B106" s="124" t="s">
        <v>645</v>
      </c>
      <c r="C106" s="123" t="s">
        <v>608</v>
      </c>
      <c r="D106" s="10">
        <v>2022</v>
      </c>
      <c r="E106" s="10">
        <v>2023</v>
      </c>
      <c r="F106" s="31" t="s">
        <v>669</v>
      </c>
      <c r="G106" s="142">
        <f>+I106+J106</f>
        <v>104.5308</v>
      </c>
      <c r="H106" s="6"/>
      <c r="I106" s="122">
        <v>24</v>
      </c>
      <c r="J106" s="125">
        <v>80.5308</v>
      </c>
      <c r="K106" s="6"/>
      <c r="L106" s="6"/>
      <c r="M106" s="6"/>
      <c r="N106" s="33"/>
      <c r="O106" s="15" t="s">
        <v>638</v>
      </c>
    </row>
    <row r="107" spans="1:15" ht="63.75">
      <c r="A107" s="119">
        <v>8</v>
      </c>
      <c r="B107" s="124" t="s">
        <v>646</v>
      </c>
      <c r="C107" s="123" t="s">
        <v>548</v>
      </c>
      <c r="D107" s="10">
        <v>2022</v>
      </c>
      <c r="E107" s="10">
        <v>2023</v>
      </c>
      <c r="F107" s="31" t="s">
        <v>670</v>
      </c>
      <c r="G107" s="141">
        <v>105</v>
      </c>
      <c r="H107" s="6"/>
      <c r="I107" s="122">
        <v>34</v>
      </c>
      <c r="J107" s="122">
        <v>71</v>
      </c>
      <c r="K107" s="6"/>
      <c r="L107" s="6"/>
      <c r="M107" s="6"/>
      <c r="N107" s="33"/>
      <c r="O107" s="15" t="s">
        <v>638</v>
      </c>
    </row>
    <row r="108" spans="1:15" ht="51">
      <c r="A108" s="119">
        <v>9</v>
      </c>
      <c r="B108" s="124" t="s">
        <v>647</v>
      </c>
      <c r="C108" s="123" t="s">
        <v>609</v>
      </c>
      <c r="D108" s="10">
        <v>2022</v>
      </c>
      <c r="E108" s="10">
        <v>2023</v>
      </c>
      <c r="F108" s="31" t="s">
        <v>671</v>
      </c>
      <c r="G108" s="141">
        <v>100</v>
      </c>
      <c r="H108" s="6"/>
      <c r="I108" s="122">
        <v>22</v>
      </c>
      <c r="J108" s="122">
        <v>78</v>
      </c>
      <c r="K108" s="6"/>
      <c r="L108" s="6"/>
      <c r="M108" s="6"/>
      <c r="N108" s="33"/>
      <c r="O108" s="15" t="s">
        <v>638</v>
      </c>
    </row>
    <row r="109" spans="1:15" ht="76.5">
      <c r="A109" s="119">
        <v>10</v>
      </c>
      <c r="B109" s="124" t="s">
        <v>648</v>
      </c>
      <c r="C109" s="123" t="s">
        <v>610</v>
      </c>
      <c r="D109" s="10">
        <v>2022</v>
      </c>
      <c r="E109" s="10">
        <v>2023</v>
      </c>
      <c r="F109" s="31" t="s">
        <v>672</v>
      </c>
      <c r="G109" s="142">
        <f>+I109+J109</f>
        <v>101.4338</v>
      </c>
      <c r="H109" s="6"/>
      <c r="I109" s="122">
        <v>24</v>
      </c>
      <c r="J109" s="125">
        <v>77.4338</v>
      </c>
      <c r="K109" s="6"/>
      <c r="L109" s="6"/>
      <c r="M109" s="6"/>
      <c r="N109" s="33"/>
      <c r="O109" s="15" t="s">
        <v>638</v>
      </c>
    </row>
    <row r="110" spans="1:15" ht="51">
      <c r="A110" s="119">
        <v>11</v>
      </c>
      <c r="B110" s="124" t="s">
        <v>649</v>
      </c>
      <c r="C110" s="123" t="s">
        <v>611</v>
      </c>
      <c r="D110" s="10">
        <v>2022</v>
      </c>
      <c r="E110" s="10">
        <v>2023</v>
      </c>
      <c r="F110" s="31" t="s">
        <v>673</v>
      </c>
      <c r="G110" s="141">
        <v>100</v>
      </c>
      <c r="H110" s="6"/>
      <c r="I110" s="122">
        <v>25</v>
      </c>
      <c r="J110" s="122">
        <v>75</v>
      </c>
      <c r="K110" s="6"/>
      <c r="L110" s="6"/>
      <c r="M110" s="6"/>
      <c r="N110" s="33"/>
      <c r="O110" s="15" t="s">
        <v>638</v>
      </c>
    </row>
    <row r="111" spans="1:15" s="59" customFormat="1" ht="25.5">
      <c r="A111" s="78" t="s">
        <v>35</v>
      </c>
      <c r="B111" s="65" t="s">
        <v>697</v>
      </c>
      <c r="C111" s="98"/>
      <c r="D111" s="74"/>
      <c r="E111" s="74"/>
      <c r="F111" s="55"/>
      <c r="G111" s="78">
        <f>SUM(G112:G123)</f>
        <v>574.5561</v>
      </c>
      <c r="H111" s="88">
        <f>SUM(H112:H123)</f>
        <v>0</v>
      </c>
      <c r="I111" s="88">
        <f>SUM(I112:I123)</f>
        <v>132.3</v>
      </c>
      <c r="J111" s="88">
        <f>SUM(J112:J123)</f>
        <v>342.2561</v>
      </c>
      <c r="K111" s="58"/>
      <c r="L111" s="58"/>
      <c r="M111" s="58"/>
      <c r="N111" s="57"/>
      <c r="O111" s="55"/>
    </row>
    <row r="112" spans="1:15" ht="25.5">
      <c r="A112" s="14">
        <v>1</v>
      </c>
      <c r="B112" s="29" t="s">
        <v>698</v>
      </c>
      <c r="C112" s="145" t="s">
        <v>699</v>
      </c>
      <c r="D112" s="14">
        <v>2023</v>
      </c>
      <c r="E112" s="14">
        <v>2024</v>
      </c>
      <c r="F112" s="146"/>
      <c r="G112" s="147">
        <v>100</v>
      </c>
      <c r="H112" s="30"/>
      <c r="I112" s="148" t="s">
        <v>700</v>
      </c>
      <c r="J112" s="148" t="s">
        <v>701</v>
      </c>
      <c r="K112" s="30"/>
      <c r="L112" s="30"/>
      <c r="M112" s="30"/>
      <c r="N112" s="144"/>
      <c r="O112" s="15" t="s">
        <v>638</v>
      </c>
    </row>
    <row r="113" spans="1:15" ht="63.75">
      <c r="A113" s="14">
        <v>2</v>
      </c>
      <c r="B113" s="29" t="s">
        <v>702</v>
      </c>
      <c r="C113" s="145" t="s">
        <v>703</v>
      </c>
      <c r="D113" s="14">
        <v>2023</v>
      </c>
      <c r="E113" s="14">
        <v>2024</v>
      </c>
      <c r="F113" s="146"/>
      <c r="G113" s="146">
        <v>110.3991</v>
      </c>
      <c r="H113" s="146"/>
      <c r="I113" s="146">
        <v>34.2</v>
      </c>
      <c r="J113" s="146">
        <v>76.1991</v>
      </c>
      <c r="K113" s="30"/>
      <c r="L113" s="30"/>
      <c r="M113" s="30"/>
      <c r="N113" s="144"/>
      <c r="O113" s="15" t="s">
        <v>638</v>
      </c>
    </row>
    <row r="114" spans="1:15" ht="51">
      <c r="A114" s="14">
        <v>3</v>
      </c>
      <c r="B114" s="29" t="s">
        <v>704</v>
      </c>
      <c r="C114" s="145" t="s">
        <v>705</v>
      </c>
      <c r="D114" s="14">
        <v>2023</v>
      </c>
      <c r="E114" s="14">
        <v>2024</v>
      </c>
      <c r="F114" s="146"/>
      <c r="G114" s="146">
        <v>112</v>
      </c>
      <c r="H114" s="146"/>
      <c r="I114" s="146">
        <v>32.1</v>
      </c>
      <c r="J114" s="146">
        <v>79.9</v>
      </c>
      <c r="K114" s="30"/>
      <c r="L114" s="30"/>
      <c r="M114" s="30"/>
      <c r="N114" s="144"/>
      <c r="O114" s="15" t="s">
        <v>638</v>
      </c>
    </row>
    <row r="115" spans="1:15" ht="63.75">
      <c r="A115" s="14">
        <v>4</v>
      </c>
      <c r="B115" s="29" t="s">
        <v>706</v>
      </c>
      <c r="C115" s="145" t="s">
        <v>707</v>
      </c>
      <c r="D115" s="14">
        <v>2023</v>
      </c>
      <c r="E115" s="14">
        <v>2024</v>
      </c>
      <c r="F115" s="146"/>
      <c r="G115" s="146">
        <v>102.157</v>
      </c>
      <c r="H115" s="146"/>
      <c r="I115" s="146">
        <v>28</v>
      </c>
      <c r="J115" s="146">
        <v>74.157</v>
      </c>
      <c r="K115" s="30"/>
      <c r="L115" s="30"/>
      <c r="M115" s="30"/>
      <c r="N115" s="144"/>
      <c r="O115" s="15" t="s">
        <v>638</v>
      </c>
    </row>
    <row r="116" spans="1:15" ht="51">
      <c r="A116" s="14">
        <v>5</v>
      </c>
      <c r="B116" s="29" t="s">
        <v>708</v>
      </c>
      <c r="C116" s="145" t="s">
        <v>709</v>
      </c>
      <c r="D116" s="14">
        <v>2023</v>
      </c>
      <c r="E116" s="14">
        <v>2024</v>
      </c>
      <c r="F116" s="146"/>
      <c r="G116" s="146">
        <v>150</v>
      </c>
      <c r="H116" s="146"/>
      <c r="I116" s="146">
        <v>38</v>
      </c>
      <c r="J116" s="146">
        <v>112</v>
      </c>
      <c r="K116" s="30"/>
      <c r="L116" s="30"/>
      <c r="M116" s="30"/>
      <c r="N116" s="144"/>
      <c r="O116" s="15" t="s">
        <v>638</v>
      </c>
    </row>
  </sheetData>
  <sheetProtection/>
  <mergeCells count="11">
    <mergeCell ref="B1:C1"/>
    <mergeCell ref="D1:O1"/>
    <mergeCell ref="B2:C2"/>
    <mergeCell ref="D2:O2"/>
    <mergeCell ref="K5:O5"/>
    <mergeCell ref="G5:J5"/>
    <mergeCell ref="F5:F6"/>
    <mergeCell ref="A5:A6"/>
    <mergeCell ref="B5:B6"/>
    <mergeCell ref="C5:C6"/>
    <mergeCell ref="D5:E5"/>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I56"/>
  <sheetViews>
    <sheetView tabSelected="1" zoomScalePageLayoutView="0" workbookViewId="0" topLeftCell="A1">
      <selection activeCell="C9" sqref="C9"/>
    </sheetView>
  </sheetViews>
  <sheetFormatPr defaultColWidth="9.140625" defaultRowHeight="12.75"/>
  <cols>
    <col min="1" max="1" width="7.28125" style="73" customWidth="1"/>
    <col min="2" max="2" width="38.7109375" style="73" customWidth="1"/>
    <col min="3" max="3" width="24.7109375" style="73" customWidth="1"/>
    <col min="4" max="4" width="9.140625" style="73" customWidth="1"/>
    <col min="5" max="5" width="9.421875" style="73" bestFit="1" customWidth="1"/>
    <col min="6" max="6" width="21.421875" style="73" customWidth="1"/>
    <col min="7" max="7" width="12.421875" style="73" customWidth="1"/>
    <col min="8" max="8" width="21.7109375" style="73" customWidth="1"/>
    <col min="9" max="9" width="12.7109375" style="181" bestFit="1" customWidth="1"/>
    <col min="10" max="16384" width="9.140625" style="73" customWidth="1"/>
  </cols>
  <sheetData>
    <row r="1" spans="1:8" ht="21" customHeight="1">
      <c r="A1" s="179" t="s">
        <v>169</v>
      </c>
      <c r="B1" s="179"/>
      <c r="C1" s="180" t="s">
        <v>21</v>
      </c>
      <c r="D1" s="180"/>
      <c r="E1" s="180"/>
      <c r="F1" s="180"/>
      <c r="G1" s="180"/>
      <c r="H1" s="180"/>
    </row>
    <row r="2" spans="1:8" ht="24.75" customHeight="1">
      <c r="A2" s="180" t="s">
        <v>170</v>
      </c>
      <c r="B2" s="180"/>
      <c r="C2" s="180" t="s">
        <v>474</v>
      </c>
      <c r="D2" s="180"/>
      <c r="E2" s="180"/>
      <c r="F2" s="180"/>
      <c r="G2" s="180"/>
      <c r="H2" s="180"/>
    </row>
    <row r="3" spans="1:8" ht="24.75" customHeight="1">
      <c r="A3" s="182"/>
      <c r="B3" s="182"/>
      <c r="C3" s="182"/>
      <c r="D3" s="182"/>
      <c r="E3" s="182"/>
      <c r="F3" s="182"/>
      <c r="G3" s="182"/>
      <c r="H3" s="182"/>
    </row>
    <row r="4" spans="1:9" ht="15" customHeight="1">
      <c r="A4" s="174" t="s">
        <v>101</v>
      </c>
      <c r="B4" s="170" t="s">
        <v>475</v>
      </c>
      <c r="C4" s="170" t="s">
        <v>173</v>
      </c>
      <c r="D4" s="170" t="s">
        <v>171</v>
      </c>
      <c r="E4" s="170"/>
      <c r="F4" s="170" t="s">
        <v>476</v>
      </c>
      <c r="G4" s="170" t="s">
        <v>477</v>
      </c>
      <c r="H4" s="170" t="s">
        <v>683</v>
      </c>
      <c r="I4" s="170" t="s">
        <v>733</v>
      </c>
    </row>
    <row r="5" spans="1:9" ht="15">
      <c r="A5" s="174"/>
      <c r="B5" s="170"/>
      <c r="C5" s="170"/>
      <c r="D5" s="112" t="s">
        <v>175</v>
      </c>
      <c r="E5" s="112" t="s">
        <v>176</v>
      </c>
      <c r="F5" s="170"/>
      <c r="G5" s="170"/>
      <c r="H5" s="170"/>
      <c r="I5" s="170"/>
    </row>
    <row r="6" spans="1:9" ht="15">
      <c r="A6" s="111" t="s">
        <v>39</v>
      </c>
      <c r="B6" s="171" t="s">
        <v>429</v>
      </c>
      <c r="C6" s="172"/>
      <c r="D6" s="172"/>
      <c r="E6" s="172"/>
      <c r="F6" s="172"/>
      <c r="G6" s="173"/>
      <c r="H6" s="113"/>
      <c r="I6" s="178"/>
    </row>
    <row r="7" spans="1:9" ht="45">
      <c r="A7" s="116">
        <v>1</v>
      </c>
      <c r="B7" s="127" t="s">
        <v>512</v>
      </c>
      <c r="C7" s="114" t="s">
        <v>167</v>
      </c>
      <c r="D7" s="114">
        <v>2007</v>
      </c>
      <c r="E7" s="114">
        <v>2008</v>
      </c>
      <c r="F7" s="114"/>
      <c r="G7" s="114" t="s">
        <v>531</v>
      </c>
      <c r="H7" s="115">
        <v>115235000</v>
      </c>
      <c r="I7" s="116" t="s">
        <v>50</v>
      </c>
    </row>
    <row r="8" spans="1:9" ht="60">
      <c r="A8" s="116">
        <v>2</v>
      </c>
      <c r="B8" s="127" t="s">
        <v>513</v>
      </c>
      <c r="C8" s="114" t="s">
        <v>167</v>
      </c>
      <c r="D8" s="114">
        <v>2010</v>
      </c>
      <c r="E8" s="114">
        <v>2011</v>
      </c>
      <c r="F8" s="114" t="s">
        <v>520</v>
      </c>
      <c r="G8" s="114" t="s">
        <v>531</v>
      </c>
      <c r="H8" s="115">
        <v>161560000</v>
      </c>
      <c r="I8" s="116" t="s">
        <v>50</v>
      </c>
    </row>
    <row r="9" spans="1:9" ht="60">
      <c r="A9" s="116">
        <v>3</v>
      </c>
      <c r="B9" s="127" t="s">
        <v>514</v>
      </c>
      <c r="C9" s="114" t="s">
        <v>31</v>
      </c>
      <c r="D9" s="114">
        <v>2011</v>
      </c>
      <c r="E9" s="114">
        <v>2012</v>
      </c>
      <c r="F9" s="114" t="s">
        <v>521</v>
      </c>
      <c r="G9" s="114" t="s">
        <v>532</v>
      </c>
      <c r="H9" s="115">
        <v>460000000</v>
      </c>
      <c r="I9" s="116" t="s">
        <v>50</v>
      </c>
    </row>
    <row r="10" spans="1:9" ht="60">
      <c r="A10" s="116">
        <v>4</v>
      </c>
      <c r="B10" s="127" t="s">
        <v>515</v>
      </c>
      <c r="C10" s="114" t="s">
        <v>167</v>
      </c>
      <c r="D10" s="114">
        <v>2012</v>
      </c>
      <c r="E10" s="114">
        <v>2013</v>
      </c>
      <c r="F10" s="114" t="s">
        <v>522</v>
      </c>
      <c r="G10" s="114" t="s">
        <v>531</v>
      </c>
      <c r="H10" s="115">
        <v>243790000</v>
      </c>
      <c r="I10" s="116" t="s">
        <v>50</v>
      </c>
    </row>
    <row r="11" spans="1:9" ht="60">
      <c r="A11" s="116">
        <v>5</v>
      </c>
      <c r="B11" s="127" t="s">
        <v>516</v>
      </c>
      <c r="C11" s="114" t="s">
        <v>90</v>
      </c>
      <c r="D11" s="114">
        <v>2013</v>
      </c>
      <c r="E11" s="114">
        <v>2014</v>
      </c>
      <c r="F11" s="114" t="s">
        <v>523</v>
      </c>
      <c r="G11" s="114" t="s">
        <v>531</v>
      </c>
      <c r="H11" s="115">
        <v>234940000</v>
      </c>
      <c r="I11" s="116" t="s">
        <v>50</v>
      </c>
    </row>
    <row r="12" spans="1:9" ht="60">
      <c r="A12" s="116">
        <v>6</v>
      </c>
      <c r="B12" s="127" t="s">
        <v>517</v>
      </c>
      <c r="C12" s="114" t="s">
        <v>81</v>
      </c>
      <c r="D12" s="114">
        <v>2013</v>
      </c>
      <c r="E12" s="114">
        <v>2014</v>
      </c>
      <c r="F12" s="114" t="s">
        <v>524</v>
      </c>
      <c r="G12" s="114" t="s">
        <v>533</v>
      </c>
      <c r="H12" s="115">
        <v>440000000</v>
      </c>
      <c r="I12" s="116" t="s">
        <v>50</v>
      </c>
    </row>
    <row r="13" spans="1:9" ht="60">
      <c r="A13" s="116">
        <v>7</v>
      </c>
      <c r="B13" s="127" t="s">
        <v>518</v>
      </c>
      <c r="C13" s="114" t="s">
        <v>7</v>
      </c>
      <c r="D13" s="114">
        <v>2014</v>
      </c>
      <c r="E13" s="114">
        <v>2015</v>
      </c>
      <c r="F13" s="114" t="s">
        <v>525</v>
      </c>
      <c r="G13" s="114" t="s">
        <v>531</v>
      </c>
      <c r="H13" s="115">
        <v>229195000</v>
      </c>
      <c r="I13" s="116" t="s">
        <v>50</v>
      </c>
    </row>
    <row r="14" spans="1:9" ht="90">
      <c r="A14" s="116">
        <v>8</v>
      </c>
      <c r="B14" s="127" t="s">
        <v>519</v>
      </c>
      <c r="C14" s="114" t="s">
        <v>7</v>
      </c>
      <c r="D14" s="114">
        <v>2014</v>
      </c>
      <c r="E14" s="114">
        <v>2015</v>
      </c>
      <c r="F14" s="114" t="s">
        <v>526</v>
      </c>
      <c r="G14" s="114" t="s">
        <v>532</v>
      </c>
      <c r="H14" s="115">
        <v>480000000</v>
      </c>
      <c r="I14" s="116" t="s">
        <v>50</v>
      </c>
    </row>
    <row r="15" spans="1:9" ht="30">
      <c r="A15" s="116">
        <v>9</v>
      </c>
      <c r="B15" s="127" t="s">
        <v>413</v>
      </c>
      <c r="C15" s="114" t="s">
        <v>414</v>
      </c>
      <c r="D15" s="114">
        <v>2015</v>
      </c>
      <c r="E15" s="114">
        <v>2016</v>
      </c>
      <c r="F15" s="114" t="s">
        <v>527</v>
      </c>
      <c r="G15" s="114" t="s">
        <v>534</v>
      </c>
      <c r="H15" s="115">
        <v>350000000</v>
      </c>
      <c r="I15" s="116" t="s">
        <v>50</v>
      </c>
    </row>
    <row r="16" spans="1:9" ht="45">
      <c r="A16" s="116">
        <v>10</v>
      </c>
      <c r="B16" s="127" t="s">
        <v>415</v>
      </c>
      <c r="C16" s="114" t="s">
        <v>207</v>
      </c>
      <c r="D16" s="114">
        <v>2016</v>
      </c>
      <c r="E16" s="114">
        <v>2017</v>
      </c>
      <c r="F16" s="114" t="s">
        <v>528</v>
      </c>
      <c r="G16" s="114" t="s">
        <v>534</v>
      </c>
      <c r="H16" s="115">
        <v>365000000</v>
      </c>
      <c r="I16" s="116" t="s">
        <v>50</v>
      </c>
    </row>
    <row r="17" spans="1:9" ht="75">
      <c r="A17" s="116">
        <v>11</v>
      </c>
      <c r="B17" s="127" t="s">
        <v>416</v>
      </c>
      <c r="C17" s="114" t="s">
        <v>412</v>
      </c>
      <c r="D17" s="114">
        <v>2016</v>
      </c>
      <c r="E17" s="114">
        <v>2017</v>
      </c>
      <c r="F17" s="114" t="s">
        <v>529</v>
      </c>
      <c r="G17" s="114" t="s">
        <v>534</v>
      </c>
      <c r="H17" s="115">
        <v>370000000</v>
      </c>
      <c r="I17" s="116" t="s">
        <v>50</v>
      </c>
    </row>
    <row r="18" spans="1:9" ht="45">
      <c r="A18" s="116">
        <v>12</v>
      </c>
      <c r="B18" s="127" t="s">
        <v>417</v>
      </c>
      <c r="C18" s="114" t="s">
        <v>418</v>
      </c>
      <c r="D18" s="114">
        <v>2016</v>
      </c>
      <c r="E18" s="114">
        <v>2017</v>
      </c>
      <c r="F18" s="114" t="s">
        <v>530</v>
      </c>
      <c r="G18" s="114" t="s">
        <v>531</v>
      </c>
      <c r="H18" s="115">
        <v>145559500</v>
      </c>
      <c r="I18" s="116" t="s">
        <v>50</v>
      </c>
    </row>
    <row r="19" spans="1:9" ht="60">
      <c r="A19" s="116">
        <v>13</v>
      </c>
      <c r="B19" s="127" t="s">
        <v>419</v>
      </c>
      <c r="C19" s="114" t="s">
        <v>207</v>
      </c>
      <c r="D19" s="114">
        <v>2017</v>
      </c>
      <c r="E19" s="114">
        <v>2018</v>
      </c>
      <c r="F19" s="114" t="s">
        <v>535</v>
      </c>
      <c r="G19" s="114" t="s">
        <v>479</v>
      </c>
      <c r="H19" s="115">
        <v>700000000</v>
      </c>
      <c r="I19" s="116" t="s">
        <v>50</v>
      </c>
    </row>
    <row r="20" spans="1:9" ht="45">
      <c r="A20" s="116">
        <v>14</v>
      </c>
      <c r="B20" s="127" t="s">
        <v>420</v>
      </c>
      <c r="C20" s="114" t="s">
        <v>380</v>
      </c>
      <c r="D20" s="114">
        <v>2017</v>
      </c>
      <c r="E20" s="114">
        <v>2018</v>
      </c>
      <c r="F20" s="114" t="s">
        <v>478</v>
      </c>
      <c r="G20" s="114" t="s">
        <v>481</v>
      </c>
      <c r="H20" s="115">
        <v>405000000</v>
      </c>
      <c r="I20" s="116" t="s">
        <v>50</v>
      </c>
    </row>
    <row r="21" spans="1:9" ht="45">
      <c r="A21" s="116">
        <v>15</v>
      </c>
      <c r="B21" s="127" t="s">
        <v>421</v>
      </c>
      <c r="C21" s="114" t="s">
        <v>7</v>
      </c>
      <c r="D21" s="114">
        <v>2017</v>
      </c>
      <c r="E21" s="114">
        <v>2018</v>
      </c>
      <c r="F21" s="114" t="s">
        <v>480</v>
      </c>
      <c r="G21" s="114" t="s">
        <v>482</v>
      </c>
      <c r="H21" s="115">
        <v>304621000</v>
      </c>
      <c r="I21" s="116" t="s">
        <v>50</v>
      </c>
    </row>
    <row r="22" spans="1:9" ht="60">
      <c r="A22" s="116">
        <v>16</v>
      </c>
      <c r="B22" s="127" t="s">
        <v>422</v>
      </c>
      <c r="C22" s="114" t="s">
        <v>423</v>
      </c>
      <c r="D22" s="114">
        <v>2018</v>
      </c>
      <c r="E22" s="114">
        <v>2019</v>
      </c>
      <c r="F22" s="114" t="s">
        <v>536</v>
      </c>
      <c r="G22" s="114" t="s">
        <v>481</v>
      </c>
      <c r="H22" s="115">
        <v>4061632000</v>
      </c>
      <c r="I22" s="116" t="s">
        <v>50</v>
      </c>
    </row>
    <row r="23" spans="1:9" ht="60">
      <c r="A23" s="116">
        <v>17</v>
      </c>
      <c r="B23" s="127" t="s">
        <v>424</v>
      </c>
      <c r="C23" s="114" t="s">
        <v>425</v>
      </c>
      <c r="D23" s="114">
        <v>2018</v>
      </c>
      <c r="E23" s="114">
        <v>2019</v>
      </c>
      <c r="F23" s="114" t="s">
        <v>483</v>
      </c>
      <c r="G23" s="114" t="s">
        <v>479</v>
      </c>
      <c r="H23" s="115">
        <v>500000000</v>
      </c>
      <c r="I23" s="116" t="s">
        <v>50</v>
      </c>
    </row>
    <row r="24" spans="1:9" ht="75">
      <c r="A24" s="116">
        <v>18</v>
      </c>
      <c r="B24" s="127" t="s">
        <v>426</v>
      </c>
      <c r="C24" s="114" t="s">
        <v>425</v>
      </c>
      <c r="D24" s="114">
        <v>2018</v>
      </c>
      <c r="E24" s="114">
        <v>2019</v>
      </c>
      <c r="F24" s="114" t="s">
        <v>484</v>
      </c>
      <c r="G24" s="114" t="s">
        <v>485</v>
      </c>
      <c r="H24" s="115">
        <v>1753877000</v>
      </c>
      <c r="I24" s="116" t="s">
        <v>50</v>
      </c>
    </row>
    <row r="25" spans="1:9" ht="60">
      <c r="A25" s="116">
        <v>19</v>
      </c>
      <c r="B25" s="127" t="s">
        <v>427</v>
      </c>
      <c r="C25" s="114" t="s">
        <v>412</v>
      </c>
      <c r="D25" s="114">
        <v>2018</v>
      </c>
      <c r="E25" s="114">
        <v>2019</v>
      </c>
      <c r="F25" s="114" t="s">
        <v>537</v>
      </c>
      <c r="G25" s="114" t="s">
        <v>486</v>
      </c>
      <c r="H25" s="115">
        <v>1400000000</v>
      </c>
      <c r="I25" s="116" t="s">
        <v>50</v>
      </c>
    </row>
    <row r="26" spans="1:9" ht="45">
      <c r="A26" s="116">
        <v>20</v>
      </c>
      <c r="B26" s="127" t="s">
        <v>428</v>
      </c>
      <c r="C26" s="114" t="s">
        <v>338</v>
      </c>
      <c r="D26" s="114">
        <v>2018</v>
      </c>
      <c r="E26" s="114">
        <v>2019</v>
      </c>
      <c r="F26" s="114" t="s">
        <v>504</v>
      </c>
      <c r="G26" s="115" t="s">
        <v>505</v>
      </c>
      <c r="H26" s="128">
        <v>5565000000</v>
      </c>
      <c r="I26" s="116" t="s">
        <v>50</v>
      </c>
    </row>
    <row r="27" spans="1:9" ht="60">
      <c r="A27" s="116">
        <v>21</v>
      </c>
      <c r="B27" s="127" t="s">
        <v>487</v>
      </c>
      <c r="C27" s="114" t="s">
        <v>488</v>
      </c>
      <c r="D27" s="114">
        <v>2019</v>
      </c>
      <c r="E27" s="114">
        <v>2020</v>
      </c>
      <c r="F27" s="114" t="s">
        <v>538</v>
      </c>
      <c r="G27" s="114" t="s">
        <v>482</v>
      </c>
      <c r="H27" s="115">
        <v>1400000000</v>
      </c>
      <c r="I27" s="116" t="s">
        <v>50</v>
      </c>
    </row>
    <row r="28" spans="1:9" ht="60">
      <c r="A28" s="116">
        <v>22</v>
      </c>
      <c r="B28" s="127" t="s">
        <v>490</v>
      </c>
      <c r="C28" s="114" t="s">
        <v>491</v>
      </c>
      <c r="D28" s="114">
        <v>2019</v>
      </c>
      <c r="E28" s="114">
        <v>2020</v>
      </c>
      <c r="F28" s="114" t="s">
        <v>489</v>
      </c>
      <c r="G28" s="114" t="s">
        <v>492</v>
      </c>
      <c r="H28" s="115">
        <v>650000000</v>
      </c>
      <c r="I28" s="116" t="s">
        <v>50</v>
      </c>
    </row>
    <row r="29" spans="1:9" ht="60">
      <c r="A29" s="116">
        <v>23</v>
      </c>
      <c r="B29" s="127" t="s">
        <v>493</v>
      </c>
      <c r="C29" s="114" t="s">
        <v>407</v>
      </c>
      <c r="D29" s="114">
        <v>2019</v>
      </c>
      <c r="E29" s="114">
        <v>2020</v>
      </c>
      <c r="F29" s="114" t="s">
        <v>494</v>
      </c>
      <c r="G29" s="114" t="s">
        <v>479</v>
      </c>
      <c r="H29" s="115">
        <v>800000000</v>
      </c>
      <c r="I29" s="116" t="s">
        <v>50</v>
      </c>
    </row>
    <row r="30" spans="1:9" ht="45">
      <c r="A30" s="116">
        <v>24</v>
      </c>
      <c r="B30" s="127" t="s">
        <v>495</v>
      </c>
      <c r="C30" s="114" t="s">
        <v>496</v>
      </c>
      <c r="D30" s="114">
        <v>2019</v>
      </c>
      <c r="E30" s="114">
        <v>2020</v>
      </c>
      <c r="F30" s="114" t="s">
        <v>497</v>
      </c>
      <c r="G30" s="114" t="s">
        <v>482</v>
      </c>
      <c r="H30" s="115">
        <v>210413300</v>
      </c>
      <c r="I30" s="116" t="s">
        <v>50</v>
      </c>
    </row>
    <row r="31" spans="1:9" ht="45">
      <c r="A31" s="116">
        <v>25</v>
      </c>
      <c r="B31" s="127" t="s">
        <v>498</v>
      </c>
      <c r="C31" s="114" t="s">
        <v>425</v>
      </c>
      <c r="D31" s="114">
        <v>2019</v>
      </c>
      <c r="E31" s="114">
        <v>2020</v>
      </c>
      <c r="F31" s="114" t="s">
        <v>499</v>
      </c>
      <c r="G31" s="114" t="s">
        <v>500</v>
      </c>
      <c r="H31" s="115">
        <v>502663000</v>
      </c>
      <c r="I31" s="116" t="s">
        <v>50</v>
      </c>
    </row>
    <row r="32" spans="1:9" ht="60">
      <c r="A32" s="116">
        <v>26</v>
      </c>
      <c r="B32" s="127" t="s">
        <v>501</v>
      </c>
      <c r="C32" s="114" t="s">
        <v>338</v>
      </c>
      <c r="D32" s="114">
        <v>2019</v>
      </c>
      <c r="E32" s="114">
        <v>2020</v>
      </c>
      <c r="F32" s="114" t="s">
        <v>502</v>
      </c>
      <c r="G32" s="114" t="s">
        <v>503</v>
      </c>
      <c r="H32" s="115">
        <v>850000000</v>
      </c>
      <c r="I32" s="116" t="s">
        <v>50</v>
      </c>
    </row>
    <row r="33" spans="1:9" ht="45">
      <c r="A33" s="116">
        <v>27</v>
      </c>
      <c r="B33" s="127" t="s">
        <v>506</v>
      </c>
      <c r="C33" s="114" t="s">
        <v>167</v>
      </c>
      <c r="D33" s="114">
        <v>2019</v>
      </c>
      <c r="E33" s="114">
        <v>2020</v>
      </c>
      <c r="F33" s="114" t="s">
        <v>507</v>
      </c>
      <c r="G33" s="114" t="s">
        <v>492</v>
      </c>
      <c r="H33" s="115">
        <v>1200000000</v>
      </c>
      <c r="I33" s="116" t="s">
        <v>50</v>
      </c>
    </row>
    <row r="34" spans="1:9" ht="75">
      <c r="A34" s="116">
        <v>28</v>
      </c>
      <c r="B34" s="127" t="s">
        <v>508</v>
      </c>
      <c r="C34" s="114" t="s">
        <v>509</v>
      </c>
      <c r="D34" s="114">
        <v>2019</v>
      </c>
      <c r="E34" s="114">
        <v>2020</v>
      </c>
      <c r="F34" s="114" t="s">
        <v>510</v>
      </c>
      <c r="G34" s="115" t="s">
        <v>511</v>
      </c>
      <c r="H34" s="115">
        <v>1036000000</v>
      </c>
      <c r="I34" s="116" t="s">
        <v>50</v>
      </c>
    </row>
    <row r="35" spans="1:9" s="117" customFormat="1" ht="60">
      <c r="A35" s="116">
        <v>29</v>
      </c>
      <c r="B35" s="127" t="s">
        <v>601</v>
      </c>
      <c r="C35" s="114" t="s">
        <v>549</v>
      </c>
      <c r="D35" s="114">
        <v>2020</v>
      </c>
      <c r="E35" s="114">
        <v>2021</v>
      </c>
      <c r="F35" s="114" t="s">
        <v>550</v>
      </c>
      <c r="G35" s="114" t="s">
        <v>551</v>
      </c>
      <c r="H35" s="115">
        <v>300000000</v>
      </c>
      <c r="I35" s="116" t="s">
        <v>50</v>
      </c>
    </row>
    <row r="36" spans="1:9" ht="60">
      <c r="A36" s="116">
        <v>30</v>
      </c>
      <c r="B36" s="127" t="s">
        <v>552</v>
      </c>
      <c r="C36" s="114" t="s">
        <v>338</v>
      </c>
      <c r="D36" s="114">
        <v>2020</v>
      </c>
      <c r="E36" s="114">
        <v>2021</v>
      </c>
      <c r="F36" s="114" t="s">
        <v>553</v>
      </c>
      <c r="G36" s="114" t="s">
        <v>554</v>
      </c>
      <c r="H36" s="115">
        <v>650000000</v>
      </c>
      <c r="I36" s="116" t="s">
        <v>50</v>
      </c>
    </row>
    <row r="37" spans="1:9" ht="60">
      <c r="A37" s="116">
        <v>31</v>
      </c>
      <c r="B37" s="127" t="s">
        <v>555</v>
      </c>
      <c r="C37" s="114" t="s">
        <v>547</v>
      </c>
      <c r="D37" s="114">
        <v>2020</v>
      </c>
      <c r="E37" s="114">
        <v>2021</v>
      </c>
      <c r="F37" s="114" t="s">
        <v>556</v>
      </c>
      <c r="G37" s="114" t="s">
        <v>482</v>
      </c>
      <c r="H37" s="115">
        <v>334568000</v>
      </c>
      <c r="I37" s="116" t="s">
        <v>50</v>
      </c>
    </row>
    <row r="38" spans="1:9" ht="75">
      <c r="A38" s="116">
        <v>32</v>
      </c>
      <c r="B38" s="127" t="s">
        <v>559</v>
      </c>
      <c r="C38" s="114" t="s">
        <v>425</v>
      </c>
      <c r="D38" s="114">
        <v>2020</v>
      </c>
      <c r="E38" s="114">
        <v>2021</v>
      </c>
      <c r="F38" s="114" t="s">
        <v>560</v>
      </c>
      <c r="G38" s="114" t="s">
        <v>561</v>
      </c>
      <c r="H38" s="115">
        <v>400000000</v>
      </c>
      <c r="I38" s="116" t="s">
        <v>50</v>
      </c>
    </row>
    <row r="39" spans="1:9" ht="45">
      <c r="A39" s="116">
        <v>33</v>
      </c>
      <c r="B39" s="127" t="s">
        <v>557</v>
      </c>
      <c r="C39" s="114" t="s">
        <v>425</v>
      </c>
      <c r="D39" s="114">
        <v>2020</v>
      </c>
      <c r="E39" s="114">
        <v>2021</v>
      </c>
      <c r="F39" s="114" t="s">
        <v>558</v>
      </c>
      <c r="G39" s="114" t="s">
        <v>485</v>
      </c>
      <c r="H39" s="115">
        <v>6789811825</v>
      </c>
      <c r="I39" s="116" t="s">
        <v>50</v>
      </c>
    </row>
    <row r="40" spans="1:9" ht="45">
      <c r="A40" s="116">
        <v>34</v>
      </c>
      <c r="B40" s="127" t="s">
        <v>593</v>
      </c>
      <c r="C40" s="114" t="s">
        <v>425</v>
      </c>
      <c r="D40" s="114">
        <v>2021</v>
      </c>
      <c r="E40" s="114">
        <v>2022</v>
      </c>
      <c r="F40" s="114" t="s">
        <v>562</v>
      </c>
      <c r="G40" s="114" t="s">
        <v>563</v>
      </c>
      <c r="H40" s="115">
        <v>906880000</v>
      </c>
      <c r="I40" s="116" t="s">
        <v>50</v>
      </c>
    </row>
    <row r="41" spans="1:9" ht="90">
      <c r="A41" s="116">
        <v>35</v>
      </c>
      <c r="B41" s="127" t="s">
        <v>596</v>
      </c>
      <c r="C41" s="114" t="s">
        <v>597</v>
      </c>
      <c r="D41" s="114">
        <v>2021</v>
      </c>
      <c r="E41" s="114">
        <v>2022</v>
      </c>
      <c r="F41" s="114" t="s">
        <v>598</v>
      </c>
      <c r="G41" s="114" t="s">
        <v>486</v>
      </c>
      <c r="H41" s="115">
        <v>1646000000</v>
      </c>
      <c r="I41" s="116" t="s">
        <v>50</v>
      </c>
    </row>
    <row r="42" spans="1:9" ht="60">
      <c r="A42" s="116">
        <v>36</v>
      </c>
      <c r="B42" s="130" t="s">
        <v>604</v>
      </c>
      <c r="C42" s="131" t="s">
        <v>509</v>
      </c>
      <c r="D42" s="131">
        <v>2021</v>
      </c>
      <c r="E42" s="131">
        <v>2022</v>
      </c>
      <c r="F42" s="131" t="s">
        <v>614</v>
      </c>
      <c r="G42" s="131" t="s">
        <v>503</v>
      </c>
      <c r="H42" s="115">
        <v>920000000</v>
      </c>
      <c r="I42" s="114" t="s">
        <v>734</v>
      </c>
    </row>
    <row r="43" spans="1:9" ht="45">
      <c r="A43" s="116">
        <v>37</v>
      </c>
      <c r="B43" s="127" t="s">
        <v>602</v>
      </c>
      <c r="C43" s="114" t="s">
        <v>569</v>
      </c>
      <c r="D43" s="129" t="s">
        <v>635</v>
      </c>
      <c r="E43" s="129" t="s">
        <v>617</v>
      </c>
      <c r="F43" s="114" t="s">
        <v>603</v>
      </c>
      <c r="G43" s="115" t="s">
        <v>511</v>
      </c>
      <c r="H43" s="115">
        <v>2577811800</v>
      </c>
      <c r="I43" s="116" t="s">
        <v>50</v>
      </c>
    </row>
    <row r="44" spans="1:9" ht="75">
      <c r="A44" s="116">
        <v>38</v>
      </c>
      <c r="B44" s="127" t="s">
        <v>615</v>
      </c>
      <c r="C44" s="114" t="s">
        <v>491</v>
      </c>
      <c r="D44" s="114" t="s">
        <v>616</v>
      </c>
      <c r="E44" s="129" t="s">
        <v>617</v>
      </c>
      <c r="F44" s="114" t="s">
        <v>618</v>
      </c>
      <c r="G44" s="115" t="s">
        <v>619</v>
      </c>
      <c r="H44" s="115">
        <v>386000000</v>
      </c>
      <c r="I44" s="116" t="s">
        <v>50</v>
      </c>
    </row>
    <row r="45" spans="1:9" ht="45">
      <c r="A45" s="116">
        <v>39</v>
      </c>
      <c r="B45" s="127" t="s">
        <v>631</v>
      </c>
      <c r="C45" s="114" t="s">
        <v>632</v>
      </c>
      <c r="D45" s="114" t="s">
        <v>633</v>
      </c>
      <c r="E45" s="132" t="s">
        <v>634</v>
      </c>
      <c r="F45" s="114" t="s">
        <v>682</v>
      </c>
      <c r="G45" s="115" t="s">
        <v>511</v>
      </c>
      <c r="H45" s="115">
        <v>664144000</v>
      </c>
      <c r="I45" s="116" t="s">
        <v>50</v>
      </c>
    </row>
    <row r="46" spans="1:9" ht="45">
      <c r="A46" s="116">
        <v>40</v>
      </c>
      <c r="B46" s="127" t="s">
        <v>620</v>
      </c>
      <c r="C46" s="114" t="s">
        <v>491</v>
      </c>
      <c r="D46" s="114">
        <v>2021</v>
      </c>
      <c r="E46" s="114">
        <v>2022</v>
      </c>
      <c r="F46" s="114" t="s">
        <v>621</v>
      </c>
      <c r="G46" s="115" t="s">
        <v>622</v>
      </c>
      <c r="H46" s="115">
        <v>1199000000</v>
      </c>
      <c r="I46" s="115" t="s">
        <v>715</v>
      </c>
    </row>
    <row r="47" spans="1:9" ht="45">
      <c r="A47" s="116">
        <v>41</v>
      </c>
      <c r="B47" s="130" t="s">
        <v>623</v>
      </c>
      <c r="C47" s="131" t="s">
        <v>491</v>
      </c>
      <c r="D47" s="131">
        <v>2022</v>
      </c>
      <c r="E47" s="131">
        <v>2023</v>
      </c>
      <c r="F47" s="131" t="s">
        <v>738</v>
      </c>
      <c r="G47" s="176" t="s">
        <v>624</v>
      </c>
      <c r="H47" s="176">
        <v>1559103658</v>
      </c>
      <c r="I47" s="115" t="s">
        <v>715</v>
      </c>
    </row>
    <row r="48" spans="1:9" ht="30">
      <c r="A48" s="116">
        <v>42</v>
      </c>
      <c r="B48" s="130" t="s">
        <v>625</v>
      </c>
      <c r="C48" s="131" t="s">
        <v>407</v>
      </c>
      <c r="D48" s="131">
        <v>2022</v>
      </c>
      <c r="E48" s="177">
        <v>2023</v>
      </c>
      <c r="F48" s="131" t="s">
        <v>739</v>
      </c>
      <c r="G48" s="176" t="s">
        <v>627</v>
      </c>
      <c r="H48" s="176">
        <v>850000000</v>
      </c>
      <c r="I48" s="116" t="s">
        <v>50</v>
      </c>
    </row>
    <row r="49" spans="1:9" ht="45">
      <c r="A49" s="116">
        <v>43</v>
      </c>
      <c r="B49" s="130" t="s">
        <v>626</v>
      </c>
      <c r="C49" s="131" t="s">
        <v>407</v>
      </c>
      <c r="D49" s="131">
        <v>2022</v>
      </c>
      <c r="E49" s="177">
        <v>2023</v>
      </c>
      <c r="F49" s="131" t="s">
        <v>740</v>
      </c>
      <c r="G49" s="176" t="s">
        <v>628</v>
      </c>
      <c r="H49" s="176">
        <v>700000000</v>
      </c>
      <c r="I49" s="115" t="s">
        <v>715</v>
      </c>
    </row>
    <row r="50" spans="1:9" ht="45">
      <c r="A50" s="116">
        <v>44</v>
      </c>
      <c r="B50" s="130" t="s">
        <v>629</v>
      </c>
      <c r="C50" s="131" t="s">
        <v>338</v>
      </c>
      <c r="D50" s="131">
        <v>2022</v>
      </c>
      <c r="E50" s="177">
        <v>2023</v>
      </c>
      <c r="F50" s="131" t="s">
        <v>741</v>
      </c>
      <c r="G50" s="176" t="s">
        <v>627</v>
      </c>
      <c r="H50" s="176">
        <v>1277800000</v>
      </c>
      <c r="I50" s="115" t="s">
        <v>715</v>
      </c>
    </row>
    <row r="51" spans="1:9" ht="45">
      <c r="A51" s="116">
        <v>45</v>
      </c>
      <c r="B51" s="130" t="s">
        <v>742</v>
      </c>
      <c r="C51" s="131" t="s">
        <v>338</v>
      </c>
      <c r="D51" s="131">
        <v>2022</v>
      </c>
      <c r="E51" s="177">
        <v>2023</v>
      </c>
      <c r="F51" s="131" t="s">
        <v>743</v>
      </c>
      <c r="G51" s="176" t="s">
        <v>630</v>
      </c>
      <c r="H51" s="176">
        <v>398870000</v>
      </c>
      <c r="I51" s="115" t="s">
        <v>715</v>
      </c>
    </row>
    <row r="52" spans="1:9" ht="45">
      <c r="A52" s="116">
        <v>46</v>
      </c>
      <c r="B52" s="130" t="s">
        <v>744</v>
      </c>
      <c r="C52" s="131" t="s">
        <v>509</v>
      </c>
      <c r="D52" s="131">
        <v>2022</v>
      </c>
      <c r="E52" s="177">
        <v>2023</v>
      </c>
      <c r="F52" s="131" t="s">
        <v>745</v>
      </c>
      <c r="G52" s="176" t="s">
        <v>630</v>
      </c>
      <c r="H52" s="176">
        <v>397940000</v>
      </c>
      <c r="I52" s="115" t="s">
        <v>715</v>
      </c>
    </row>
    <row r="53" spans="1:9" ht="45">
      <c r="A53" s="116">
        <v>47</v>
      </c>
      <c r="B53" s="130" t="s">
        <v>746</v>
      </c>
      <c r="C53" s="131" t="s">
        <v>496</v>
      </c>
      <c r="D53" s="131">
        <v>2022</v>
      </c>
      <c r="E53" s="177">
        <v>2023</v>
      </c>
      <c r="F53" s="131" t="s">
        <v>738</v>
      </c>
      <c r="G53" s="176" t="s">
        <v>624</v>
      </c>
      <c r="H53" s="176">
        <v>1329312000</v>
      </c>
      <c r="I53" s="115" t="s">
        <v>715</v>
      </c>
    </row>
    <row r="54" spans="1:9" ht="45">
      <c r="A54" s="116">
        <v>48</v>
      </c>
      <c r="B54" s="130" t="s">
        <v>747</v>
      </c>
      <c r="C54" s="131" t="s">
        <v>338</v>
      </c>
      <c r="D54" s="131">
        <v>2022</v>
      </c>
      <c r="E54" s="177">
        <v>2023</v>
      </c>
      <c r="F54" s="131" t="s">
        <v>748</v>
      </c>
      <c r="G54" s="176" t="s">
        <v>749</v>
      </c>
      <c r="H54" s="176">
        <v>1900000000</v>
      </c>
      <c r="I54" s="115" t="s">
        <v>715</v>
      </c>
    </row>
    <row r="55" spans="1:9" ht="75">
      <c r="A55" s="116">
        <v>49</v>
      </c>
      <c r="B55" s="130" t="s">
        <v>750</v>
      </c>
      <c r="C55" s="131" t="s">
        <v>82</v>
      </c>
      <c r="D55" s="131">
        <v>2022</v>
      </c>
      <c r="E55" s="177">
        <v>2023</v>
      </c>
      <c r="F55" s="131" t="s">
        <v>751</v>
      </c>
      <c r="G55" s="176" t="s">
        <v>479</v>
      </c>
      <c r="H55" s="176">
        <v>600000000</v>
      </c>
      <c r="I55" s="115" t="s">
        <v>715</v>
      </c>
    </row>
    <row r="56" spans="1:9" ht="45">
      <c r="A56" s="116">
        <v>50</v>
      </c>
      <c r="B56" s="130" t="s">
        <v>752</v>
      </c>
      <c r="C56" s="131" t="s">
        <v>425</v>
      </c>
      <c r="D56" s="131">
        <v>2022</v>
      </c>
      <c r="E56" s="177">
        <v>2023</v>
      </c>
      <c r="F56" s="131" t="s">
        <v>753</v>
      </c>
      <c r="G56" s="176" t="s">
        <v>622</v>
      </c>
      <c r="H56" s="176">
        <v>1662098000</v>
      </c>
      <c r="I56" s="115" t="s">
        <v>715</v>
      </c>
    </row>
  </sheetData>
  <sheetProtection/>
  <autoFilter ref="D5:E44"/>
  <mergeCells count="13">
    <mergeCell ref="B4:B5"/>
    <mergeCell ref="C4:C5"/>
    <mergeCell ref="D4:E4"/>
    <mergeCell ref="F4:F5"/>
    <mergeCell ref="G4:G5"/>
    <mergeCell ref="I4:I5"/>
    <mergeCell ref="H4:H5"/>
    <mergeCell ref="B6:G6"/>
    <mergeCell ref="A1:B1"/>
    <mergeCell ref="C1:H1"/>
    <mergeCell ref="A2:B2"/>
    <mergeCell ref="C2:H2"/>
    <mergeCell ref="A4:A5"/>
  </mergeCells>
  <conditionalFormatting sqref="F48:F50">
    <cfRule type="duplicateValues" priority="1" dxfId="0" stopIfTrue="1">
      <formula>AND(COUNTIF($F$48:$F$50,F48)&gt;1,NOT(ISBLANK(F48)))</formula>
    </cfRule>
  </conditionalFormatting>
  <printOptions/>
  <pageMargins left="0.23" right="0.2" top="0.42" bottom="0.37"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ducnm</dc:creator>
  <cp:keywords/>
  <dc:description/>
  <cp:lastModifiedBy>Admin</cp:lastModifiedBy>
  <cp:lastPrinted>2023-07-27T02:20:59Z</cp:lastPrinted>
  <dcterms:created xsi:type="dcterms:W3CDTF">2005-10-18T08:24:32Z</dcterms:created>
  <dcterms:modified xsi:type="dcterms:W3CDTF">2023-07-31T02:18:28Z</dcterms:modified>
  <cp:category/>
  <cp:version/>
  <cp:contentType/>
  <cp:contentStatus/>
</cp:coreProperties>
</file>